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新港!$A$1:$R$30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1" l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F12" i="1"/>
  <c r="E12" i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K16" i="1" l="1"/>
  <c r="L16" i="1" s="1"/>
  <c r="J16" i="1"/>
  <c r="G16" i="1"/>
  <c r="H16" i="1" s="1"/>
  <c r="E16" i="1"/>
  <c r="F16" i="1" s="1"/>
  <c r="C16" i="1" l="1"/>
  <c r="D16" i="1" s="1"/>
  <c r="E15" i="1"/>
  <c r="F15" i="1" s="1"/>
  <c r="K15" i="1"/>
  <c r="L15" i="1" s="1"/>
  <c r="J15" i="1"/>
  <c r="G15" i="1"/>
  <c r="H15" i="1" s="1"/>
  <c r="C15" i="1" l="1"/>
  <c r="D15" i="1" s="1"/>
</calcChain>
</file>

<file path=xl/sharedStrings.xml><?xml version="1.0" encoding="utf-8"?>
<sst xmlns="http://schemas.openxmlformats.org/spreadsheetml/2006/main" count="45" uniqueCount="35">
  <si>
    <t>TEL : 078-801-2458   FAX : 078-871-5240</t>
    <phoneticPr fontId="1"/>
  </si>
  <si>
    <t>NACCS: 3DW30</t>
    <phoneticPr fontId="1"/>
  </si>
  <si>
    <t>神戸市灘区摩耶埠頭</t>
    <phoneticPr fontId="1"/>
  </si>
  <si>
    <t>㈱カンロジ
摩耶2号上屋</t>
    <phoneticPr fontId="8"/>
  </si>
  <si>
    <t>神戸 CFS</t>
    <rPh sb="0" eb="2">
      <t>コウベ</t>
    </rPh>
    <phoneticPr fontId="1"/>
  </si>
  <si>
    <t>TEL : 06-6612-3153   FAX : 06-6612-6256</t>
    <phoneticPr fontId="1"/>
  </si>
  <si>
    <t>NACCS: 4IW62</t>
    <phoneticPr fontId="1"/>
  </si>
  <si>
    <t>大阪市住之江区南港東7-1-24</t>
    <phoneticPr fontId="9"/>
  </si>
  <si>
    <t>㈱辰巳商會
南港NO.1 H.W.</t>
    <phoneticPr fontId="9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</si>
  <si>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</si>
  <si>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8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</si>
  <si>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</si>
  <si>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8"/>
  </si>
  <si>
    <t>KOB</t>
  </si>
  <si>
    <t>ETA</t>
  </si>
  <si>
    <t>VOY</t>
  </si>
  <si>
    <t>From Osaka / Kobe</t>
    <phoneticPr fontId="1"/>
  </si>
  <si>
    <t xml:space="preserve">UPDATED :  </t>
    <phoneticPr fontId="9"/>
  </si>
  <si>
    <t>連絡先：大阪海運
TEL：06-7730-1075/FAX：06-7730-1088</t>
    <rPh sb="0" eb="3">
      <t>レンラクサキ</t>
    </rPh>
    <phoneticPr fontId="1"/>
  </si>
  <si>
    <t>VESSEL</t>
    <phoneticPr fontId="1"/>
  </si>
  <si>
    <t>CFS CUT</t>
    <phoneticPr fontId="8"/>
  </si>
  <si>
    <t>ETA</t>
    <phoneticPr fontId="1"/>
  </si>
  <si>
    <t>ETD</t>
    <phoneticPr fontId="1"/>
  </si>
  <si>
    <t>OSA</t>
    <phoneticPr fontId="1"/>
  </si>
  <si>
    <t>XIN</t>
    <phoneticPr fontId="1"/>
  </si>
  <si>
    <t>0 DAYS</t>
    <phoneticPr fontId="1"/>
  </si>
  <si>
    <t>　　　　　XINGANG SCHEDULE - 関西</t>
    <rPh sb="24" eb="26">
      <t>カンサイ</t>
    </rPh>
    <phoneticPr fontId="8"/>
  </si>
  <si>
    <t>3-4 DAYS</t>
    <phoneticPr fontId="1"/>
  </si>
  <si>
    <t>N</t>
    <phoneticPr fontId="1"/>
  </si>
  <si>
    <t>SINOTRANS BEIJING</t>
  </si>
  <si>
    <t>RENOWN</t>
  </si>
  <si>
    <t>2534W</t>
    <phoneticPr fontId="1"/>
  </si>
  <si>
    <t>2536W</t>
    <phoneticPr fontId="1"/>
  </si>
  <si>
    <t>2538W</t>
    <phoneticPr fontId="1"/>
  </si>
  <si>
    <t>2540W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</si>
</sst>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3" fillId="0" borderId="0">
      <alignment vertical="center"/>
    </xf>
    <xf numFmtId="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80" fontId="29" fillId="0" borderId="0"/>
    <xf numFmtId="0" fontId="24" fillId="0" borderId="11" applyNumberFormat="0" applyFont="0" applyFill="0" applyAlignment="0" applyProtection="0"/>
    <xf numFmtId="16" fontId="30" fillId="0" borderId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2" fillId="0" borderId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8" fontId="33" fillId="0" borderId="0" applyFont="0" applyFill="0" applyBorder="0" applyAlignment="0" applyProtection="0"/>
    <xf numFmtId="6" fontId="33" fillId="0" borderId="0" applyFont="0" applyFill="0" applyBorder="0" applyAlignment="0" applyProtection="0"/>
    <xf numFmtId="0" fontId="34" fillId="0" borderId="0"/>
  </cellStyleXfs>
  <cellXfs count="10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6" fillId="0" borderId="6" xfId="1" applyFont="1" applyBorder="1" applyAlignment="1"/>
    <xf numFmtId="0" fontId="5" fillId="0" borderId="6" xfId="1" applyFont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6" fillId="0" borderId="0" xfId="1" applyFont="1" applyBorder="1" applyAlignment="1"/>
    <xf numFmtId="0" fontId="5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10" xfId="1" applyFont="1" applyBorder="1" applyAlignment="1">
      <alignment horizontal="right" vertical="center"/>
    </xf>
    <xf numFmtId="0" fontId="6" fillId="0" borderId="11" xfId="1" applyFont="1" applyBorder="1" applyAlignment="1"/>
    <xf numFmtId="0" fontId="5" fillId="0" borderId="11" xfId="1" applyFont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7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Alignment="1"/>
    <xf numFmtId="0" fontId="16" fillId="0" borderId="0" xfId="1" applyFont="1" applyFill="1" applyAlignment="1"/>
    <xf numFmtId="0" fontId="17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/>
    <xf numFmtId="178" fontId="4" fillId="0" borderId="0" xfId="1" applyNumberFormat="1" applyFont="1" applyFill="1" applyAlignment="1">
      <alignment vertical="center"/>
    </xf>
    <xf numFmtId="0" fontId="4" fillId="0" borderId="0" xfId="1" applyFont="1" applyFill="1" applyAlignment="1"/>
    <xf numFmtId="0" fontId="18" fillId="0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18" fillId="3" borderId="0" xfId="1" applyFont="1" applyFill="1" applyAlignment="1">
      <alignment vertical="center"/>
    </xf>
    <xf numFmtId="0" fontId="21" fillId="3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2" fillId="0" borderId="0" xfId="1" applyFont="1" applyFill="1" applyBorder="1" applyAlignment="1" applyProtection="1">
      <alignment horizontal="left" vertical="center" indent="1"/>
      <protection locked="0"/>
    </xf>
    <xf numFmtId="0" fontId="14" fillId="0" borderId="0" xfId="1" applyFont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14" fillId="2" borderId="25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19" xfId="1" applyNumberFormat="1" applyFont="1" applyFill="1" applyBorder="1" applyAlignment="1" applyProtection="1">
      <alignment horizontal="left" vertical="center"/>
      <protection locked="0"/>
    </xf>
    <xf numFmtId="176" fontId="5" fillId="0" borderId="18" xfId="1" applyNumberFormat="1" applyFont="1" applyFill="1" applyBorder="1" applyAlignment="1" applyProtection="1">
      <alignment horizontal="left" vertical="center"/>
      <protection locked="0"/>
    </xf>
    <xf numFmtId="176" fontId="5" fillId="0" borderId="18" xfId="1" applyNumberFormat="1" applyFont="1" applyFill="1" applyBorder="1" applyAlignment="1" applyProtection="1">
      <alignment horizontal="center" vertical="center"/>
      <protection locked="0"/>
    </xf>
    <xf numFmtId="176" fontId="5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7" xfId="1" applyNumberFormat="1" applyFont="1" applyFill="1" applyBorder="1" applyAlignment="1" applyProtection="1">
      <alignment horizontal="left" vertical="center"/>
      <protection locked="0"/>
    </xf>
    <xf numFmtId="176" fontId="5" fillId="0" borderId="28" xfId="1" applyNumberFormat="1" applyFont="1" applyFill="1" applyBorder="1" applyAlignment="1" applyProtection="1">
      <alignment horizontal="left" vertical="center"/>
      <protection locked="0"/>
    </xf>
    <xf numFmtId="176" fontId="5" fillId="0" borderId="28" xfId="1" applyNumberFormat="1" applyFont="1" applyFill="1" applyBorder="1" applyAlignment="1" applyProtection="1">
      <alignment horizontal="center" vertical="center"/>
      <protection locked="0"/>
    </xf>
    <xf numFmtId="176" fontId="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8" fontId="14" fillId="0" borderId="0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5" fillId="0" borderId="21" xfId="1" applyNumberFormat="1" applyFont="1" applyFill="1" applyBorder="1" applyAlignment="1" applyProtection="1">
      <alignment horizontal="left" vertical="center"/>
      <protection locked="0"/>
    </xf>
    <xf numFmtId="176" fontId="5" fillId="0" borderId="22" xfId="1" applyNumberFormat="1" applyFont="1" applyFill="1" applyBorder="1" applyAlignment="1" applyProtection="1">
      <alignment horizontal="left" vertical="center"/>
      <protection locked="0"/>
    </xf>
    <xf numFmtId="176" fontId="5" fillId="0" borderId="22" xfId="1" applyNumberFormat="1" applyFont="1" applyFill="1" applyBorder="1" applyAlignment="1" applyProtection="1">
      <alignment horizontal="center" vertical="center"/>
      <protection locked="0"/>
    </xf>
    <xf numFmtId="176" fontId="5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20" fillId="3" borderId="0" xfId="1" applyFont="1" applyFill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177" fontId="14" fillId="2" borderId="25" xfId="1" applyNumberFormat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78" fontId="14" fillId="0" borderId="0" xfId="1" applyNumberFormat="1" applyFont="1" applyFill="1" applyBorder="1" applyAlignment="1">
      <alignment horizontal="center" vertical="center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1524000</xdr:colOff>
      <xdr:row>3</xdr:row>
      <xdr:rowOff>181223</xdr:rowOff>
    </xdr:from>
    <xdr:ext cx="4593407" cy="3724026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1813" y="2324348"/>
          <a:ext cx="4593407" cy="37240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09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09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342900"/>
          <a:ext cx="1946500" cy="16862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oneCellAnchor>
    <xdr:from>
      <xdr:col>12</xdr:col>
      <xdr:colOff>900115</xdr:colOff>
      <xdr:row>10</xdr:row>
      <xdr:rowOff>190500</xdr:rowOff>
    </xdr:from>
    <xdr:ext cx="8243885" cy="9763124"/>
    <xdr:sp macro="" textlink="">
      <xdr:nvSpPr>
        <xdr:cNvPr id="7" name="テキスト ボックス 6"/>
        <xdr:cNvSpPr txBox="1"/>
      </xdr:nvSpPr>
      <xdr:spPr>
        <a:xfrm>
          <a:off x="16425865" y="6262688"/>
          <a:ext cx="8243885" cy="97631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oneCellAnchor>
    <xdr:from>
      <xdr:col>0</xdr:col>
      <xdr:colOff>1166810</xdr:colOff>
      <xdr:row>17</xdr:row>
      <xdr:rowOff>116898</xdr:rowOff>
    </xdr:from>
    <xdr:ext cx="3262313" cy="1692854"/>
    <xdr:sp macro="" textlink="">
      <xdr:nvSpPr>
        <xdr:cNvPr id="8" name="テキスト ボックス 7"/>
        <xdr:cNvSpPr txBox="1"/>
      </xdr:nvSpPr>
      <xdr:spPr>
        <a:xfrm>
          <a:off x="1166810" y="10689648"/>
          <a:ext cx="3262313" cy="1692854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595311</xdr:colOff>
      <xdr:row>16</xdr:row>
      <xdr:rowOff>428624</xdr:rowOff>
    </xdr:from>
    <xdr:to>
      <xdr:col>11</xdr:col>
      <xdr:colOff>142874</xdr:colOff>
      <xdr:row>23</xdr:row>
      <xdr:rowOff>100723</xdr:rowOff>
    </xdr:to>
    <xdr:grpSp>
      <xdr:nvGrpSpPr>
        <xdr:cNvPr id="10" name="グループ化 9"/>
        <xdr:cNvGrpSpPr/>
      </xdr:nvGrpSpPr>
      <xdr:grpSpPr>
        <a:xfrm>
          <a:off x="5184629" y="10386579"/>
          <a:ext cx="9903836" cy="2910599"/>
          <a:chOff x="25725384" y="2522585"/>
          <a:chExt cx="10828310" cy="4830000"/>
        </a:xfrm>
      </xdr:grpSpPr>
      <xdr:sp macro="" textlink="">
        <xdr:nvSpPr>
          <xdr:cNvPr id="12" name="円/楕円 11"/>
          <xdr:cNvSpPr/>
        </xdr:nvSpPr>
        <xdr:spPr>
          <a:xfrm>
            <a:off x="25725384" y="2522585"/>
            <a:ext cx="10828310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7651574" y="3100030"/>
            <a:ext cx="7510001" cy="4123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view="pageBreakPreview" zoomScale="55" zoomScaleNormal="40" zoomScaleSheetLayoutView="55" zoomScalePageLayoutView="40" workbookViewId="0">
      <selection activeCell="G12" sqref="G12"/>
    </sheetView>
  </sheetViews>
  <sheetFormatPr defaultRowHeight="13.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7" customFormat="1" ht="72.75" customHeight="1">
      <c r="A1" s="43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73" t="s">
        <v>18</v>
      </c>
      <c r="N1" s="73"/>
      <c r="O1" s="73"/>
      <c r="P1" s="73"/>
      <c r="Q1" s="73"/>
      <c r="R1" s="73"/>
      <c r="S1" s="41"/>
      <c r="T1" s="40"/>
      <c r="U1" s="40"/>
      <c r="V1" s="40"/>
    </row>
    <row r="2" spans="1:22" s="37" customFormat="1" ht="30.75" customHeight="1">
      <c r="S2" s="39"/>
      <c r="T2" s="38"/>
    </row>
    <row r="3" spans="1:22" s="30" customFormat="1" ht="66" customHeight="1">
      <c r="A3" s="93"/>
      <c r="B3" s="93"/>
      <c r="C3" s="93"/>
      <c r="D3" s="33"/>
      <c r="E3" s="33"/>
      <c r="F3" s="33"/>
      <c r="G3" s="32"/>
      <c r="H3" s="32"/>
      <c r="M3" s="36"/>
      <c r="N3" s="33"/>
      <c r="O3" s="35" t="s">
        <v>17</v>
      </c>
      <c r="P3" s="94">
        <v>45887</v>
      </c>
      <c r="Q3" s="94"/>
      <c r="R3" s="46" t="s">
        <v>28</v>
      </c>
      <c r="S3" s="31"/>
    </row>
    <row r="4" spans="1:22" s="30" customFormat="1" ht="71.25" customHeight="1">
      <c r="A4" s="34" t="s">
        <v>16</v>
      </c>
      <c r="B4" s="33"/>
      <c r="C4" s="33"/>
      <c r="D4" s="33"/>
      <c r="E4" s="33"/>
      <c r="F4" s="33"/>
      <c r="G4" s="32"/>
      <c r="H4" s="32"/>
      <c r="I4" s="47"/>
      <c r="J4" s="48"/>
      <c r="K4" s="65"/>
      <c r="L4" s="65"/>
      <c r="S4" s="31"/>
    </row>
    <row r="5" spans="1:22" s="1" customFormat="1" ht="37.5" customHeight="1">
      <c r="A5" s="95" t="s">
        <v>19</v>
      </c>
      <c r="B5" s="98" t="s">
        <v>15</v>
      </c>
      <c r="C5" s="98" t="s">
        <v>20</v>
      </c>
      <c r="D5" s="98"/>
      <c r="E5" s="98"/>
      <c r="F5" s="98"/>
      <c r="G5" s="101" t="s">
        <v>21</v>
      </c>
      <c r="H5" s="101"/>
      <c r="I5" s="98" t="s">
        <v>22</v>
      </c>
      <c r="J5" s="98"/>
      <c r="K5" s="101" t="s">
        <v>14</v>
      </c>
      <c r="L5" s="102"/>
      <c r="M5" s="2"/>
      <c r="N5" s="2"/>
      <c r="O5" s="89"/>
      <c r="P5" s="89"/>
    </row>
    <row r="6" spans="1:22" s="1" customFormat="1" ht="37.5" customHeight="1">
      <c r="A6" s="96"/>
      <c r="B6" s="99"/>
      <c r="C6" s="103" t="s">
        <v>23</v>
      </c>
      <c r="D6" s="103"/>
      <c r="E6" s="104" t="s">
        <v>13</v>
      </c>
      <c r="F6" s="104"/>
      <c r="G6" s="103" t="s">
        <v>13</v>
      </c>
      <c r="H6" s="103"/>
      <c r="I6" s="103" t="s">
        <v>13</v>
      </c>
      <c r="J6" s="103"/>
      <c r="K6" s="105" t="s">
        <v>24</v>
      </c>
      <c r="L6" s="106"/>
      <c r="M6" s="3"/>
      <c r="N6" s="2"/>
      <c r="O6" s="89"/>
      <c r="P6" s="89"/>
    </row>
    <row r="7" spans="1:22" s="1" customFormat="1" ht="37.5" customHeight="1">
      <c r="A7" s="96"/>
      <c r="B7" s="99"/>
      <c r="C7" s="103"/>
      <c r="D7" s="103"/>
      <c r="E7" s="104"/>
      <c r="F7" s="104"/>
      <c r="G7" s="103"/>
      <c r="H7" s="103"/>
      <c r="I7" s="103"/>
      <c r="J7" s="103"/>
      <c r="K7" s="105"/>
      <c r="L7" s="106"/>
      <c r="M7" s="2"/>
      <c r="N7" s="2"/>
      <c r="O7" s="89"/>
      <c r="P7" s="89"/>
    </row>
    <row r="8" spans="1:22" s="1" customFormat="1" ht="37.5" customHeight="1">
      <c r="A8" s="96"/>
      <c r="B8" s="99"/>
      <c r="C8" s="103"/>
      <c r="D8" s="103"/>
      <c r="E8" s="104"/>
      <c r="F8" s="104"/>
      <c r="G8" s="103"/>
      <c r="H8" s="103"/>
      <c r="I8" s="103"/>
      <c r="J8" s="103"/>
      <c r="K8" s="105"/>
      <c r="L8" s="106"/>
      <c r="M8" s="2"/>
      <c r="N8" s="2"/>
      <c r="O8" s="2"/>
      <c r="P8" s="2"/>
    </row>
    <row r="9" spans="1:22" s="1" customFormat="1" ht="37.5" customHeight="1">
      <c r="A9" s="97"/>
      <c r="B9" s="100"/>
      <c r="C9" s="50"/>
      <c r="D9" s="50"/>
      <c r="E9" s="50"/>
      <c r="F9" s="50"/>
      <c r="G9" s="90"/>
      <c r="H9" s="90"/>
      <c r="I9" s="90" t="s">
        <v>25</v>
      </c>
      <c r="J9" s="90"/>
      <c r="K9" s="91" t="s">
        <v>27</v>
      </c>
      <c r="L9" s="92"/>
      <c r="M9" s="2"/>
      <c r="N9" s="2"/>
      <c r="O9" s="89"/>
      <c r="P9" s="89"/>
    </row>
    <row r="10" spans="1:22" s="1" customFormat="1" ht="51" customHeight="1">
      <c r="A10" s="67" t="s">
        <v>29</v>
      </c>
      <c r="B10" s="68" t="s">
        <v>31</v>
      </c>
      <c r="C10" s="69">
        <f t="shared" ref="C10:C14" si="0">E10-1</f>
        <v>45890</v>
      </c>
      <c r="D10" s="69" t="str">
        <f t="shared" ref="D10:D14" si="1">TEXT(C10,"aaa")</f>
        <v>木</v>
      </c>
      <c r="E10" s="69">
        <f t="shared" ref="E10:E14" si="2">I10-4</f>
        <v>45891</v>
      </c>
      <c r="F10" s="69" t="str">
        <f t="shared" ref="F10:F14" si="3">TEXT(E10,"aaa")</f>
        <v>金</v>
      </c>
      <c r="G10" s="69">
        <f t="shared" ref="G10:G14" si="4">I10</f>
        <v>45895</v>
      </c>
      <c r="H10" s="69" t="str">
        <f t="shared" ref="H10:H14" si="5">TEXT(G10,"aaa")</f>
        <v>火</v>
      </c>
      <c r="I10" s="69">
        <v>45895</v>
      </c>
      <c r="J10" s="69" t="str">
        <f t="shared" ref="J10:J14" si="6">TEXT(I10,"aaa")</f>
        <v>火</v>
      </c>
      <c r="K10" s="70">
        <f t="shared" ref="K10:K14" si="7">I10+3</f>
        <v>45898</v>
      </c>
      <c r="L10" s="71" t="str">
        <f t="shared" ref="L10:L14" si="8">TEXT(K10,"aaa")</f>
        <v>金</v>
      </c>
      <c r="M10" s="72"/>
      <c r="N10" s="66"/>
      <c r="O10" s="66"/>
      <c r="P10" s="66"/>
    </row>
    <row r="11" spans="1:22" s="1" customFormat="1" ht="51" customHeight="1">
      <c r="A11" s="55" t="s">
        <v>30</v>
      </c>
      <c r="B11" s="56" t="s">
        <v>32</v>
      </c>
      <c r="C11" s="57">
        <f t="shared" si="0"/>
        <v>45897</v>
      </c>
      <c r="D11" s="57" t="str">
        <f t="shared" si="1"/>
        <v>木</v>
      </c>
      <c r="E11" s="57">
        <f t="shared" si="2"/>
        <v>45898</v>
      </c>
      <c r="F11" s="57" t="str">
        <f t="shared" si="3"/>
        <v>金</v>
      </c>
      <c r="G11" s="57">
        <f t="shared" si="4"/>
        <v>45902</v>
      </c>
      <c r="H11" s="57" t="str">
        <f t="shared" si="5"/>
        <v>火</v>
      </c>
      <c r="I11" s="57">
        <v>45902</v>
      </c>
      <c r="J11" s="57" t="str">
        <f t="shared" si="6"/>
        <v>火</v>
      </c>
      <c r="K11" s="58">
        <f t="shared" si="7"/>
        <v>45905</v>
      </c>
      <c r="L11" s="59" t="str">
        <f t="shared" si="8"/>
        <v>金</v>
      </c>
      <c r="M11" s="72"/>
      <c r="N11" s="66"/>
      <c r="O11" s="66"/>
      <c r="P11" s="66"/>
    </row>
    <row r="12" spans="1:22" s="1" customFormat="1" ht="51" customHeight="1">
      <c r="A12" s="55" t="s">
        <v>29</v>
      </c>
      <c r="B12" s="56" t="s">
        <v>32</v>
      </c>
      <c r="C12" s="57">
        <f t="shared" si="0"/>
        <v>45904</v>
      </c>
      <c r="D12" s="57" t="str">
        <f t="shared" si="1"/>
        <v>木</v>
      </c>
      <c r="E12" s="57">
        <f t="shared" si="2"/>
        <v>45905</v>
      </c>
      <c r="F12" s="57" t="str">
        <f t="shared" si="3"/>
        <v>金</v>
      </c>
      <c r="G12" s="57">
        <f t="shared" si="4"/>
        <v>45909</v>
      </c>
      <c r="H12" s="57" t="str">
        <f t="shared" si="5"/>
        <v>火</v>
      </c>
      <c r="I12" s="57">
        <v>45909</v>
      </c>
      <c r="J12" s="57" t="str">
        <f t="shared" si="6"/>
        <v>火</v>
      </c>
      <c r="K12" s="58">
        <f t="shared" si="7"/>
        <v>45912</v>
      </c>
      <c r="L12" s="59" t="str">
        <f t="shared" si="8"/>
        <v>金</v>
      </c>
      <c r="M12" s="72"/>
      <c r="N12" s="66"/>
      <c r="O12" s="66"/>
      <c r="P12" s="66"/>
    </row>
    <row r="13" spans="1:22" s="1" customFormat="1" ht="51" customHeight="1">
      <c r="A13" s="55" t="s">
        <v>30</v>
      </c>
      <c r="B13" s="56" t="s">
        <v>33</v>
      </c>
      <c r="C13" s="57">
        <f t="shared" si="0"/>
        <v>45911</v>
      </c>
      <c r="D13" s="57" t="str">
        <f t="shared" si="1"/>
        <v>木</v>
      </c>
      <c r="E13" s="57">
        <f t="shared" si="2"/>
        <v>45912</v>
      </c>
      <c r="F13" s="57" t="str">
        <f t="shared" si="3"/>
        <v>金</v>
      </c>
      <c r="G13" s="57">
        <f t="shared" si="4"/>
        <v>45916</v>
      </c>
      <c r="H13" s="57" t="str">
        <f t="shared" si="5"/>
        <v>火</v>
      </c>
      <c r="I13" s="57">
        <v>45916</v>
      </c>
      <c r="J13" s="57" t="str">
        <f t="shared" si="6"/>
        <v>火</v>
      </c>
      <c r="K13" s="58">
        <f t="shared" si="7"/>
        <v>45919</v>
      </c>
      <c r="L13" s="59" t="str">
        <f t="shared" si="8"/>
        <v>金</v>
      </c>
      <c r="M13" s="72"/>
      <c r="N13" s="49"/>
      <c r="O13" s="49"/>
      <c r="P13" s="49"/>
    </row>
    <row r="14" spans="1:22" s="1" customFormat="1" ht="51" customHeight="1">
      <c r="A14" s="55" t="s">
        <v>29</v>
      </c>
      <c r="B14" s="56" t="s">
        <v>33</v>
      </c>
      <c r="C14" s="57">
        <f t="shared" si="0"/>
        <v>45918</v>
      </c>
      <c r="D14" s="57" t="str">
        <f t="shared" si="1"/>
        <v>木</v>
      </c>
      <c r="E14" s="57">
        <f t="shared" si="2"/>
        <v>45919</v>
      </c>
      <c r="F14" s="57" t="str">
        <f t="shared" si="3"/>
        <v>金</v>
      </c>
      <c r="G14" s="57">
        <f t="shared" si="4"/>
        <v>45923</v>
      </c>
      <c r="H14" s="57" t="str">
        <f t="shared" si="5"/>
        <v>火</v>
      </c>
      <c r="I14" s="57">
        <v>45923</v>
      </c>
      <c r="J14" s="57" t="str">
        <f t="shared" si="6"/>
        <v>火</v>
      </c>
      <c r="K14" s="58">
        <f t="shared" si="7"/>
        <v>45926</v>
      </c>
      <c r="L14" s="59" t="str">
        <f t="shared" si="8"/>
        <v>金</v>
      </c>
      <c r="M14" s="72"/>
      <c r="N14" s="66"/>
      <c r="O14" s="66"/>
      <c r="P14" s="66"/>
    </row>
    <row r="15" spans="1:22" s="1" customFormat="1" ht="51" customHeight="1">
      <c r="A15" s="55" t="s">
        <v>30</v>
      </c>
      <c r="B15" s="56" t="s">
        <v>34</v>
      </c>
      <c r="C15" s="57">
        <f t="shared" ref="C15" si="9">E15-1</f>
        <v>45925</v>
      </c>
      <c r="D15" s="57" t="str">
        <f t="shared" ref="D15" si="10">TEXT(C15,"aaa")</f>
        <v>木</v>
      </c>
      <c r="E15" s="57">
        <f t="shared" ref="E15" si="11">I15-4</f>
        <v>45926</v>
      </c>
      <c r="F15" s="57" t="str">
        <f t="shared" ref="F15" si="12">TEXT(E15,"aaa")</f>
        <v>金</v>
      </c>
      <c r="G15" s="57">
        <f t="shared" ref="G15" si="13">I15</f>
        <v>45930</v>
      </c>
      <c r="H15" s="57" t="str">
        <f t="shared" ref="H15" si="14">TEXT(G15,"aaa")</f>
        <v>火</v>
      </c>
      <c r="I15" s="57">
        <v>45930</v>
      </c>
      <c r="J15" s="57" t="str">
        <f t="shared" ref="J15" si="15">TEXT(I15,"aaa")</f>
        <v>火</v>
      </c>
      <c r="K15" s="58">
        <f t="shared" ref="K15" si="16">I15+3</f>
        <v>45933</v>
      </c>
      <c r="L15" s="59" t="str">
        <f t="shared" ref="L15" si="17">TEXT(K15,"aaa")</f>
        <v>金</v>
      </c>
      <c r="M15" s="66"/>
      <c r="N15" s="66"/>
      <c r="O15" s="66"/>
      <c r="P15" s="66"/>
    </row>
    <row r="16" spans="1:22" s="1" customFormat="1" ht="51" customHeight="1">
      <c r="A16" s="60" t="s">
        <v>29</v>
      </c>
      <c r="B16" s="61" t="s">
        <v>34</v>
      </c>
      <c r="C16" s="62">
        <f t="shared" ref="C16" si="18">E16-1</f>
        <v>45932</v>
      </c>
      <c r="D16" s="62" t="str">
        <f t="shared" ref="D16" si="19">TEXT(C16,"aaa")</f>
        <v>木</v>
      </c>
      <c r="E16" s="62">
        <f t="shared" ref="E16" si="20">I16-4</f>
        <v>45933</v>
      </c>
      <c r="F16" s="62" t="str">
        <f t="shared" ref="F16" si="21">TEXT(E16,"aaa")</f>
        <v>金</v>
      </c>
      <c r="G16" s="62">
        <f t="shared" ref="G16" si="22">I16</f>
        <v>45937</v>
      </c>
      <c r="H16" s="62" t="str">
        <f t="shared" ref="H16" si="23">TEXT(G16,"aaa")</f>
        <v>火</v>
      </c>
      <c r="I16" s="62">
        <v>45937</v>
      </c>
      <c r="J16" s="62" t="str">
        <f t="shared" ref="J16" si="24">TEXT(I16,"aaa")</f>
        <v>火</v>
      </c>
      <c r="K16" s="63">
        <f t="shared" ref="K16" si="25">I16+3</f>
        <v>45940</v>
      </c>
      <c r="L16" s="64" t="str">
        <f t="shared" ref="L16" si="26">TEXT(K16,"aaa")</f>
        <v>金</v>
      </c>
      <c r="M16" s="51"/>
      <c r="N16" s="4"/>
      <c r="O16" s="4"/>
      <c r="P16" s="51"/>
      <c r="Q16" s="51"/>
      <c r="R16" s="51"/>
      <c r="S16" s="3"/>
      <c r="T16" s="51"/>
    </row>
    <row r="17" spans="1:20" s="1" customFormat="1" ht="51" customHeight="1">
      <c r="A17" s="52"/>
      <c r="B17" s="4"/>
      <c r="C17" s="53"/>
      <c r="D17" s="53"/>
      <c r="E17" s="53"/>
      <c r="F17" s="53"/>
      <c r="G17" s="53"/>
      <c r="H17" s="53"/>
      <c r="I17" s="53"/>
      <c r="J17" s="53"/>
      <c r="K17" s="54"/>
      <c r="L17" s="54"/>
      <c r="M17" s="29"/>
      <c r="N17" s="4"/>
      <c r="O17" s="4"/>
      <c r="P17" s="2"/>
      <c r="Q17" s="2"/>
      <c r="R17" s="2"/>
      <c r="S17" s="3"/>
      <c r="T17" s="2"/>
    </row>
    <row r="18" spans="1:20" s="1" customFormat="1" ht="30" customHeight="1">
      <c r="A18" s="45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4"/>
      <c r="O18" s="4"/>
      <c r="P18" s="2"/>
      <c r="Q18" s="2"/>
      <c r="R18" s="2"/>
      <c r="S18" s="3"/>
      <c r="T18" s="2"/>
    </row>
    <row r="19" spans="1:20" s="1" customFormat="1" ht="30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"/>
      <c r="O19" s="4"/>
      <c r="P19" s="2"/>
      <c r="Q19" s="2"/>
      <c r="R19" s="2"/>
      <c r="S19" s="3"/>
      <c r="T19" s="2"/>
    </row>
    <row r="20" spans="1:20" s="1" customFormat="1" ht="30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4"/>
      <c r="O20" s="4"/>
      <c r="P20" s="44"/>
      <c r="Q20" s="44"/>
      <c r="R20" s="44"/>
      <c r="S20" s="3"/>
      <c r="T20" s="44"/>
    </row>
    <row r="21" spans="1:20" s="1" customFormat="1" ht="37.5" customHeight="1">
      <c r="N21" s="4"/>
      <c r="O21" s="4"/>
      <c r="P21" s="2"/>
      <c r="Q21" s="2"/>
      <c r="R21" s="2"/>
      <c r="S21" s="3"/>
      <c r="T21" s="2"/>
    </row>
    <row r="22" spans="1:20" s="1" customFormat="1" ht="37.5" customHeight="1">
      <c r="N22" s="4"/>
      <c r="O22" s="4"/>
      <c r="P22" s="2"/>
      <c r="Q22" s="2"/>
      <c r="R22" s="2"/>
      <c r="S22" s="3"/>
      <c r="T22" s="2"/>
    </row>
    <row r="23" spans="1:20" s="1" customFormat="1" ht="37.5" customHeight="1">
      <c r="N23" s="4"/>
      <c r="O23" s="4"/>
      <c r="P23" s="2"/>
      <c r="Q23" s="2"/>
      <c r="R23" s="2"/>
      <c r="S23" s="3"/>
      <c r="T23" s="2"/>
    </row>
    <row r="24" spans="1:20" s="1" customFormat="1" ht="37.5" customHeight="1">
      <c r="N24" s="4"/>
      <c r="O24" s="4"/>
      <c r="P24" s="2"/>
      <c r="Q24" s="2"/>
      <c r="R24" s="2"/>
      <c r="S24" s="3"/>
      <c r="T24" s="2"/>
    </row>
    <row r="25" spans="1:20" s="1" customFormat="1" ht="45" customHeight="1" thickBot="1">
      <c r="A25" s="28" t="s">
        <v>12</v>
      </c>
      <c r="B25" s="81" t="s">
        <v>11</v>
      </c>
      <c r="C25" s="82"/>
      <c r="D25" s="83"/>
      <c r="E25" s="27" t="s">
        <v>10</v>
      </c>
      <c r="F25" s="26"/>
      <c r="G25" s="26"/>
      <c r="H25" s="26"/>
      <c r="I25" s="26"/>
      <c r="J25" s="26"/>
      <c r="K25" s="26"/>
      <c r="L25" s="25"/>
      <c r="N25" s="4"/>
      <c r="O25" s="4"/>
      <c r="P25" s="2"/>
      <c r="Q25" s="2"/>
      <c r="R25" s="2"/>
      <c r="S25" s="3"/>
      <c r="T25" s="2"/>
    </row>
    <row r="26" spans="1:20" ht="48.75" customHeight="1" thickTop="1">
      <c r="A26" s="84" t="s">
        <v>9</v>
      </c>
      <c r="B26" s="86" t="s">
        <v>8</v>
      </c>
      <c r="C26" s="87"/>
      <c r="D26" s="88"/>
      <c r="E26" s="24" t="s">
        <v>7</v>
      </c>
      <c r="F26" s="23"/>
      <c r="G26" s="24"/>
      <c r="H26" s="23"/>
      <c r="I26" s="22"/>
      <c r="J26" s="21"/>
      <c r="K26" s="21"/>
      <c r="L26" s="20" t="s">
        <v>6</v>
      </c>
    </row>
    <row r="27" spans="1:20" ht="48.75" customHeight="1">
      <c r="A27" s="85"/>
      <c r="B27" s="78"/>
      <c r="C27" s="79"/>
      <c r="D27" s="80"/>
      <c r="E27" s="19" t="s">
        <v>5</v>
      </c>
      <c r="F27" s="18"/>
      <c r="G27" s="19"/>
      <c r="H27" s="18"/>
      <c r="I27" s="17"/>
      <c r="J27" s="16"/>
      <c r="K27" s="16"/>
      <c r="L27" s="15"/>
    </row>
    <row r="28" spans="1:20" ht="48.75" customHeight="1">
      <c r="A28" s="74" t="s">
        <v>4</v>
      </c>
      <c r="B28" s="75" t="s">
        <v>3</v>
      </c>
      <c r="C28" s="76"/>
      <c r="D28" s="77"/>
      <c r="E28" s="14" t="s">
        <v>2</v>
      </c>
      <c r="F28" s="13"/>
      <c r="G28" s="14"/>
      <c r="H28" s="13"/>
      <c r="I28" s="12"/>
      <c r="J28" s="11"/>
      <c r="K28" s="11"/>
      <c r="L28" s="10" t="s">
        <v>1</v>
      </c>
    </row>
    <row r="29" spans="1:20" ht="48.75" customHeight="1">
      <c r="A29" s="74"/>
      <c r="B29" s="78"/>
      <c r="C29" s="79"/>
      <c r="D29" s="80"/>
      <c r="E29" s="9" t="s">
        <v>0</v>
      </c>
      <c r="F29" s="8"/>
      <c r="G29" s="9"/>
      <c r="H29" s="8"/>
      <c r="I29" s="7"/>
      <c r="J29" s="6"/>
      <c r="K29" s="6"/>
      <c r="L29" s="5"/>
    </row>
  </sheetData>
  <mergeCells count="26">
    <mergeCell ref="C6:D8"/>
    <mergeCell ref="E6:F8"/>
    <mergeCell ref="G6:H8"/>
    <mergeCell ref="I6:J8"/>
    <mergeCell ref="K6:L8"/>
    <mergeCell ref="C5:F5"/>
    <mergeCell ref="G5:H5"/>
    <mergeCell ref="I5:J5"/>
    <mergeCell ref="K5:L5"/>
    <mergeCell ref="O5:P5"/>
    <mergeCell ref="M1:R1"/>
    <mergeCell ref="A28:A29"/>
    <mergeCell ref="B28:D29"/>
    <mergeCell ref="B25:D25"/>
    <mergeCell ref="A26:A27"/>
    <mergeCell ref="B26:D27"/>
    <mergeCell ref="O6:P6"/>
    <mergeCell ref="O7:P7"/>
    <mergeCell ref="G9:H9"/>
    <mergeCell ref="I9:J9"/>
    <mergeCell ref="K9:L9"/>
    <mergeCell ref="O9:P9"/>
    <mergeCell ref="A3:C3"/>
    <mergeCell ref="P3:Q3"/>
    <mergeCell ref="A5:A9"/>
    <mergeCell ref="B5:B9"/>
  </mergeCells>
  <phoneticPr fontId="1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新港</vt:lpstr>
      <vt:lpstr>新港!Print_Area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2025-03-27T08:11:12Z</cp:lastPrinted>
  <dcterms:created xsi:type="dcterms:W3CDTF">2016-08-19T05:00:49Z</dcterms:created>
  <dcterms:modified xsi:type="dcterms:W3CDTF">2025-08-18T06:22:33Z</dcterms:modified>
</cp:coreProperties>
</file>