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アジア\"/>
    </mc:Choice>
  </mc:AlternateContent>
  <bookViews>
    <workbookView xWindow="0" yWindow="0" windowWidth="28800" windowHeight="12450"/>
  </bookViews>
  <sheets>
    <sheet name="BUSAN" sheetId="2" r:id="rId1"/>
    <sheet name="BUSAN (2)" sheetId="3" r:id="rId2"/>
  </sheets>
  <definedNames>
    <definedName name="A" localSheetId="1">#REF!</definedName>
    <definedName name="A">#REF!</definedName>
    <definedName name="b" localSheetId="1">#REF!</definedName>
    <definedName name="b">#REF!</definedName>
    <definedName name="CFS_NAME" localSheetId="1">#REF!</definedName>
    <definedName name="CFS_NAME">#REF!</definedName>
    <definedName name="CODE_HOME" localSheetId="1">#REF!</definedName>
    <definedName name="CODE_HOME">#REF!</definedName>
    <definedName name="d" localSheetId="1">#REF!</definedName>
    <definedName name="d">#REF!</definedName>
    <definedName name="DP_NAME" localSheetId="1">#REF!</definedName>
    <definedName name="DP_NAME">#REF!</definedName>
    <definedName name="F" localSheetId="1">#REF!</definedName>
    <definedName name="F">#REF!</definedName>
    <definedName name="G" localSheetId="1">#REF!</definedName>
    <definedName name="G">#REF!</definedName>
    <definedName name="h" localSheetId="1">#REF!</definedName>
    <definedName name="h">#REF!</definedName>
    <definedName name="kkk" localSheetId="1">#REF!</definedName>
    <definedName name="kkk">#REF!</definedName>
    <definedName name="LP_NAME" localSheetId="1">#REF!</definedName>
    <definedName name="LP_NAME">#REF!</definedName>
    <definedName name="mm" localSheetId="1">#REF!</definedName>
    <definedName name="mm">#REF!</definedName>
    <definedName name="PORT_HOME" localSheetId="1">#REF!</definedName>
    <definedName name="PORT_HOME">#REF!</definedName>
    <definedName name="_xlnm.Print_Area" localSheetId="0">BUSAN!$A$1:$V$66</definedName>
    <definedName name="_xlnm.Print_Area" localSheetId="1">'BUSAN (2)'!$A$1:$V$65</definedName>
    <definedName name="q" localSheetId="1">#REF!</definedName>
    <definedName name="q">#REF!</definedName>
    <definedName name="s" localSheetId="1">#REF!</definedName>
    <definedName name="s">#REF!</definedName>
    <definedName name="TITLE" localSheetId="1">#REF!</definedName>
    <definedName name="TITLE">#REF!</definedName>
    <definedName name="TITLE_HOME" localSheetId="1">#REF!</definedName>
    <definedName name="TITLE_HOME">#REF!</definedName>
    <definedName name="URINEF" localSheetId="1">#REF!</definedName>
    <definedName name="URINEF">#REF!</definedName>
    <definedName name="uu" localSheetId="1">#REF!</definedName>
    <definedName name="uu">#REF!</definedName>
    <definedName name="VESSEL" localSheetId="1">#REF!</definedName>
    <definedName name="VESSEL">#REF!</definedName>
    <definedName name="VSL_HOME" localSheetId="1">#REF!</definedName>
    <definedName name="VSL_HOME">#REF!</definedName>
    <definedName name="VSL_NAME" localSheetId="1">#REF!</definedName>
    <definedName name="VSL_NAME">#REF!</definedName>
    <definedName name="w" localSheetId="1">#REF!</definedName>
    <definedName name="w">#REF!</definedName>
    <definedName name="ww" localSheetId="1">#REF!</definedName>
    <definedName name="ww">#REF!</definedName>
    <definedName name="X" localSheetId="1">#REF!</definedName>
    <definedName name="X">#REF!</definedName>
    <definedName name="xxx" localSheetId="1">#REF!</definedName>
    <definedName name="xxx">#REF!</definedName>
    <definedName name="Z" localSheetId="1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C50" i="2" l="1"/>
  <c r="D50" i="2" s="1"/>
  <c r="C47" i="2"/>
  <c r="D47" i="2" s="1"/>
  <c r="C44" i="2"/>
  <c r="D44" i="2" s="1"/>
  <c r="I52" i="2"/>
  <c r="J52" i="2" s="1"/>
  <c r="H52" i="2"/>
  <c r="E52" i="2"/>
  <c r="F52" i="2" s="1"/>
  <c r="C52" i="2"/>
  <c r="D52" i="2" s="1"/>
  <c r="I51" i="2"/>
  <c r="J51" i="2" s="1"/>
  <c r="H51" i="2"/>
  <c r="E51" i="2"/>
  <c r="F51" i="2" s="1"/>
  <c r="C51" i="2"/>
  <c r="D51" i="2" s="1"/>
  <c r="I50" i="2"/>
  <c r="J50" i="2" s="1"/>
  <c r="H50" i="2"/>
  <c r="E50" i="2"/>
  <c r="F50" i="2" s="1"/>
  <c r="I49" i="2"/>
  <c r="J49" i="2" s="1"/>
  <c r="H49" i="2"/>
  <c r="E49" i="2"/>
  <c r="F49" i="2" s="1"/>
  <c r="C49" i="2"/>
  <c r="D49" i="2" s="1"/>
  <c r="I48" i="2"/>
  <c r="J48" i="2" s="1"/>
  <c r="H48" i="2"/>
  <c r="E48" i="2"/>
  <c r="F48" i="2" s="1"/>
  <c r="C48" i="2"/>
  <c r="D48" i="2" s="1"/>
  <c r="I47" i="2"/>
  <c r="J47" i="2" s="1"/>
  <c r="H47" i="2"/>
  <c r="E47" i="2"/>
  <c r="F47" i="2" s="1"/>
  <c r="I46" i="2"/>
  <c r="J46" i="2" s="1"/>
  <c r="H46" i="2"/>
  <c r="E46" i="2"/>
  <c r="F46" i="2" s="1"/>
  <c r="C46" i="2"/>
  <c r="D46" i="2" s="1"/>
  <c r="I45" i="2"/>
  <c r="J45" i="2" s="1"/>
  <c r="H45" i="2"/>
  <c r="E45" i="2"/>
  <c r="F45" i="2" s="1"/>
  <c r="C45" i="2"/>
  <c r="D45" i="2" s="1"/>
  <c r="I44" i="2"/>
  <c r="J44" i="2" s="1"/>
  <c r="H44" i="2"/>
  <c r="E44" i="2"/>
  <c r="F44" i="2" s="1"/>
  <c r="I43" i="2"/>
  <c r="J43" i="2" s="1"/>
  <c r="H43" i="2"/>
  <c r="E43" i="2"/>
  <c r="F43" i="2" s="1"/>
  <c r="C43" i="2"/>
  <c r="D43" i="2" s="1"/>
  <c r="I41" i="2"/>
  <c r="J41" i="2" s="1"/>
  <c r="H41" i="2"/>
  <c r="E41" i="2"/>
  <c r="F41" i="2" s="1"/>
  <c r="C41" i="2"/>
  <c r="D41" i="2" s="1"/>
  <c r="I23" i="2"/>
  <c r="J23" i="2" s="1"/>
  <c r="H23" i="2"/>
  <c r="E23" i="2"/>
  <c r="F23" i="2" s="1"/>
  <c r="C23" i="2"/>
  <c r="D23" i="2" s="1"/>
  <c r="I22" i="2"/>
  <c r="J22" i="2" s="1"/>
  <c r="H22" i="2"/>
  <c r="E22" i="2"/>
  <c r="F22" i="2" s="1"/>
  <c r="C22" i="2"/>
  <c r="D22" i="2" s="1"/>
  <c r="I21" i="2"/>
  <c r="J21" i="2" s="1"/>
  <c r="H21" i="2"/>
  <c r="E21" i="2"/>
  <c r="F21" i="2" s="1"/>
  <c r="C21" i="2"/>
  <c r="D21" i="2" s="1"/>
  <c r="I20" i="2"/>
  <c r="J20" i="2" s="1"/>
  <c r="H20" i="2"/>
  <c r="E20" i="2"/>
  <c r="F20" i="2" s="1"/>
  <c r="C20" i="2"/>
  <c r="D20" i="2" s="1"/>
  <c r="I19" i="2"/>
  <c r="J19" i="2" s="1"/>
  <c r="H19" i="2"/>
  <c r="E19" i="2"/>
  <c r="F19" i="2" s="1"/>
  <c r="C19" i="2"/>
  <c r="D19" i="2" s="1"/>
  <c r="J18" i="2"/>
  <c r="I18" i="2"/>
  <c r="H18" i="2"/>
  <c r="E18" i="2"/>
  <c r="F18" i="2" s="1"/>
  <c r="C18" i="2"/>
  <c r="D18" i="2" s="1"/>
  <c r="I17" i="2"/>
  <c r="J17" i="2" s="1"/>
  <c r="H17" i="2"/>
  <c r="E17" i="2"/>
  <c r="F17" i="2" s="1"/>
  <c r="C17" i="2"/>
  <c r="D17" i="2" s="1"/>
  <c r="I16" i="2"/>
  <c r="J16" i="2" s="1"/>
  <c r="H16" i="2"/>
  <c r="E16" i="2"/>
  <c r="F16" i="2" s="1"/>
  <c r="C16" i="2"/>
  <c r="D16" i="2" s="1"/>
  <c r="I15" i="2"/>
  <c r="J15" i="2" s="1"/>
  <c r="H15" i="2"/>
  <c r="E15" i="2"/>
  <c r="F15" i="2" s="1"/>
  <c r="C15" i="2"/>
  <c r="D15" i="2" s="1"/>
  <c r="I14" i="2"/>
  <c r="J14" i="2" s="1"/>
  <c r="H14" i="2"/>
  <c r="E14" i="2"/>
  <c r="F14" i="2" s="1"/>
  <c r="C14" i="2"/>
  <c r="D14" i="2" s="1"/>
  <c r="I13" i="2"/>
  <c r="J13" i="2" s="1"/>
  <c r="H13" i="2"/>
  <c r="E13" i="2"/>
  <c r="F13" i="2" s="1"/>
  <c r="C13" i="2"/>
  <c r="D13" i="2" s="1"/>
  <c r="I12" i="2"/>
  <c r="J12" i="2" s="1"/>
  <c r="H12" i="2"/>
  <c r="E12" i="2"/>
  <c r="F12" i="2" s="1"/>
  <c r="C12" i="2"/>
  <c r="D12" i="2" s="1"/>
  <c r="I11" i="2"/>
  <c r="J11" i="2" s="1"/>
  <c r="H11" i="2"/>
  <c r="E11" i="2"/>
  <c r="F11" i="2" s="1"/>
  <c r="C11" i="2"/>
  <c r="D11" i="2" s="1"/>
  <c r="I10" i="2"/>
  <c r="J10" i="2" s="1"/>
  <c r="H10" i="2"/>
  <c r="E10" i="2"/>
  <c r="F10" i="2" s="1"/>
  <c r="D10" i="2"/>
  <c r="I17" i="3" l="1"/>
  <c r="I16" i="3"/>
  <c r="I15" i="3"/>
  <c r="I14" i="3"/>
  <c r="I13" i="3"/>
  <c r="I12" i="3"/>
  <c r="I11" i="3"/>
  <c r="C14" i="3"/>
  <c r="C15" i="3"/>
  <c r="C16" i="3"/>
  <c r="C17" i="3"/>
  <c r="C12" i="3"/>
  <c r="C11" i="3"/>
  <c r="E17" i="3"/>
  <c r="E14" i="3"/>
  <c r="E11" i="3"/>
  <c r="I52" i="3" l="1"/>
  <c r="J52" i="3" s="1"/>
  <c r="H52" i="3"/>
  <c r="E52" i="3"/>
  <c r="F52" i="3" s="1"/>
  <c r="D52" i="3"/>
  <c r="C52" i="3"/>
  <c r="I51" i="3"/>
  <c r="J51" i="3" s="1"/>
  <c r="H51" i="3"/>
  <c r="E51" i="3"/>
  <c r="F51" i="3" s="1"/>
  <c r="D51" i="3"/>
  <c r="C51" i="3"/>
  <c r="J50" i="3"/>
  <c r="I50" i="3"/>
  <c r="H50" i="3"/>
  <c r="F50" i="3"/>
  <c r="E50" i="3"/>
  <c r="C50" i="3"/>
  <c r="D50" i="3" s="1"/>
  <c r="J49" i="3"/>
  <c r="I49" i="3"/>
  <c r="H49" i="3"/>
  <c r="F49" i="3"/>
  <c r="E49" i="3"/>
  <c r="D49" i="3"/>
  <c r="C49" i="3"/>
  <c r="I48" i="3"/>
  <c r="J48" i="3" s="1"/>
  <c r="H48" i="3"/>
  <c r="E48" i="3"/>
  <c r="F48" i="3" s="1"/>
  <c r="J47" i="3"/>
  <c r="I47" i="3"/>
  <c r="H47" i="3"/>
  <c r="F47" i="3"/>
  <c r="E47" i="3"/>
  <c r="D47" i="3"/>
  <c r="C47" i="3"/>
  <c r="I46" i="3"/>
  <c r="J46" i="3" s="1"/>
  <c r="H46" i="3"/>
  <c r="E46" i="3"/>
  <c r="F46" i="3" s="1"/>
  <c r="D46" i="3"/>
  <c r="C46" i="3"/>
  <c r="J45" i="3"/>
  <c r="I45" i="3"/>
  <c r="H45" i="3"/>
  <c r="F45" i="3"/>
  <c r="E45" i="3"/>
  <c r="C45" i="3"/>
  <c r="D45" i="3" s="1"/>
  <c r="J44" i="3"/>
  <c r="I44" i="3"/>
  <c r="H44" i="3"/>
  <c r="F44" i="3"/>
  <c r="E44" i="3"/>
  <c r="D44" i="3"/>
  <c r="C44" i="3"/>
  <c r="I43" i="3"/>
  <c r="J43" i="3" s="1"/>
  <c r="H43" i="3"/>
  <c r="E43" i="3"/>
  <c r="F43" i="3" s="1"/>
  <c r="D43" i="3"/>
  <c r="C43" i="3"/>
  <c r="J42" i="3"/>
  <c r="I42" i="3"/>
  <c r="H42" i="3"/>
  <c r="F42" i="3"/>
  <c r="E42" i="3"/>
  <c r="C42" i="3"/>
  <c r="D42" i="3" s="1"/>
  <c r="J41" i="3"/>
  <c r="I41" i="3"/>
  <c r="H41" i="3"/>
  <c r="F41" i="3"/>
  <c r="E41" i="3"/>
  <c r="D41" i="3"/>
  <c r="C41" i="3"/>
  <c r="J17" i="3"/>
  <c r="H17" i="3"/>
  <c r="F17" i="3"/>
  <c r="D17" i="3"/>
  <c r="J16" i="3"/>
  <c r="H16" i="3"/>
  <c r="E16" i="3"/>
  <c r="F16" i="3" s="1"/>
  <c r="D16" i="3"/>
  <c r="J15" i="3"/>
  <c r="H15" i="3"/>
  <c r="E15" i="3"/>
  <c r="F15" i="3" s="1"/>
  <c r="D15" i="3"/>
  <c r="J14" i="3"/>
  <c r="H14" i="3"/>
  <c r="F14" i="3"/>
  <c r="D14" i="3"/>
  <c r="J13" i="3"/>
  <c r="H13" i="3"/>
  <c r="E13" i="3"/>
  <c r="F13" i="3" s="1"/>
  <c r="C13" i="3"/>
  <c r="D13" i="3" s="1"/>
  <c r="J12" i="3"/>
  <c r="H12" i="3"/>
  <c r="E12" i="3"/>
  <c r="F12" i="3" s="1"/>
  <c r="D12" i="3"/>
  <c r="J11" i="3"/>
  <c r="H11" i="3"/>
  <c r="F11" i="3"/>
  <c r="D11" i="3"/>
  <c r="I10" i="3"/>
  <c r="J10" i="3" s="1"/>
  <c r="H10" i="3"/>
  <c r="E10" i="3"/>
  <c r="F10" i="3" s="1"/>
  <c r="D10" i="3"/>
</calcChain>
</file>

<file path=xl/sharedStrings.xml><?xml version="1.0" encoding="utf-8"?>
<sst xmlns="http://schemas.openxmlformats.org/spreadsheetml/2006/main" count="204" uniqueCount="102">
  <si>
    <t>神戸 CFS</t>
    <rPh sb="0" eb="2">
      <t>コウベ</t>
    </rPh>
    <phoneticPr fontId="1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</si>
  <si>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</si>
  <si>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11"/>
  </si>
  <si>
    <t>KOB</t>
  </si>
  <si>
    <t>ETD</t>
  </si>
  <si>
    <t>CFS CUT</t>
  </si>
  <si>
    <t>VOY</t>
  </si>
  <si>
    <t xml:space="preserve">UPDATED :  </t>
    <phoneticPr fontId="22"/>
  </si>
  <si>
    <t>From Kobe</t>
    <phoneticPr fontId="1"/>
  </si>
  <si>
    <t>VESSEL</t>
    <phoneticPr fontId="1"/>
  </si>
  <si>
    <t>ETA</t>
    <phoneticPr fontId="1"/>
  </si>
  <si>
    <t>BUS</t>
    <phoneticPr fontId="1"/>
  </si>
  <si>
    <t>0 DAYS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</si>
  <si>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</si>
  <si>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　　　　　　　　BUSAN SCHEDULE - 関西　　</t>
    <phoneticPr fontId="1"/>
  </si>
  <si>
    <t>From Osaka</t>
    <phoneticPr fontId="1"/>
  </si>
  <si>
    <t>OSA</t>
    <phoneticPr fontId="1"/>
  </si>
  <si>
    <t>1 DAYS</t>
    <phoneticPr fontId="1"/>
  </si>
  <si>
    <t>大阪 CFS</t>
    <rPh sb="0" eb="2">
      <t>オオサカ</t>
    </rPh>
    <phoneticPr fontId="1"/>
  </si>
  <si>
    <t>1-3 DAYS</t>
    <phoneticPr fontId="1"/>
  </si>
  <si>
    <r>
      <rPr>
        <sz val="28"/>
        <color theme="5"/>
        <rFont val="Meiryo UI"/>
        <family val="3"/>
        <charset val="128"/>
      </rPr>
      <t>神戸搬入/出港</t>
    </r>
    <r>
      <rPr>
        <sz val="22"/>
        <color theme="5"/>
        <rFont val="Meiryo UI"/>
        <family val="3"/>
        <charset val="128"/>
      </rPr>
      <t>分 (大阪搬入分は2ページ目をご参照ください)</t>
    </r>
    <rPh sb="0" eb="2">
      <t>コウベ</t>
    </rPh>
    <rPh sb="2" eb="4">
      <t>ハンニュウ</t>
    </rPh>
    <rPh sb="5" eb="7">
      <t>シュッコウ</t>
    </rPh>
    <rPh sb="10" eb="12">
      <t>オオサカ</t>
    </rPh>
    <rPh sb="12" eb="14">
      <t>ハンニュウ</t>
    </rPh>
    <rPh sb="20" eb="21">
      <t>メ</t>
    </rPh>
    <phoneticPr fontId="1"/>
  </si>
  <si>
    <r>
      <rPr>
        <sz val="28"/>
        <color theme="5"/>
        <rFont val="Meiryo UI"/>
        <family val="3"/>
        <charset val="128"/>
      </rPr>
      <t>大阪搬入/出港</t>
    </r>
    <r>
      <rPr>
        <sz val="22"/>
        <color theme="5"/>
        <rFont val="Meiryo UI"/>
        <family val="3"/>
        <charset val="128"/>
      </rPr>
      <t>分 (神戸搬入分は1ページ目をご参照ください)</t>
    </r>
    <rPh sb="0" eb="2">
      <t>オオサカ</t>
    </rPh>
    <rPh sb="2" eb="4">
      <t>ハンニュウ</t>
    </rPh>
    <rPh sb="5" eb="7">
      <t>シュッコウ</t>
    </rPh>
    <rPh sb="10" eb="12">
      <t>コウベ</t>
    </rPh>
    <rPh sb="12" eb="14">
      <t>ハンニュウ</t>
    </rPh>
    <rPh sb="20" eb="21">
      <t>メ</t>
    </rPh>
    <phoneticPr fontId="1"/>
  </si>
  <si>
    <t>連絡先：大阪海運営業所
TEL：06-7730-1075/FAX：06-7730-1088</t>
    <rPh sb="0" eb="3">
      <t>レンラクサキ</t>
    </rPh>
    <rPh sb="8" eb="11">
      <t>エイギョウショ</t>
    </rPh>
    <phoneticPr fontId="1"/>
  </si>
  <si>
    <t>T</t>
    <phoneticPr fontId="1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</si>
  <si>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11"/>
  </si>
  <si>
    <t>※CFS倉庫受付時間　8:00~16：30</t>
    <phoneticPr fontId="38"/>
  </si>
  <si>
    <t>株式会社大運(大阪)</t>
    <phoneticPr fontId="11"/>
  </si>
  <si>
    <t>NACCS: 4IDC4</t>
    <phoneticPr fontId="1"/>
  </si>
  <si>
    <t>住之江区南港中6-7 　　南港外貿雑貨センターQ-1号上屋</t>
    <phoneticPr fontId="22"/>
  </si>
  <si>
    <t>TEL : 06-6612-4020   FAX : 06-6612-7298</t>
    <phoneticPr fontId="1"/>
  </si>
  <si>
    <t xml:space="preserve"> 大阪運輸㈱ ロジスティクスセンター
</t>
    <phoneticPr fontId="38"/>
  </si>
  <si>
    <t>大阪市住之江区南港中6-5-1</t>
    <phoneticPr fontId="38"/>
  </si>
  <si>
    <t>4IWN9</t>
    <phoneticPr fontId="38"/>
  </si>
  <si>
    <t>06-6612-6822 　FAX: 06-6612-6826</t>
    <phoneticPr fontId="38"/>
  </si>
  <si>
    <t>DONGJIN FORTUNE</t>
  </si>
  <si>
    <t>大阪 CFS</t>
    <phoneticPr fontId="1"/>
  </si>
  <si>
    <t>PANSTAR DREAM</t>
  </si>
  <si>
    <t>PANSTAR DREAM</t>
    <phoneticPr fontId="1"/>
  </si>
  <si>
    <t>3146W</t>
  </si>
  <si>
    <t>3147W</t>
  </si>
  <si>
    <t>3148W</t>
  </si>
  <si>
    <t>3149W</t>
  </si>
  <si>
    <t>3150W</t>
  </si>
  <si>
    <t>3151W</t>
  </si>
  <si>
    <t>3152W</t>
  </si>
  <si>
    <t>3153W</t>
  </si>
  <si>
    <t>3160W</t>
    <phoneticPr fontId="1"/>
  </si>
  <si>
    <t>3161W</t>
  </si>
  <si>
    <t>3162W</t>
  </si>
  <si>
    <t>3163W</t>
  </si>
  <si>
    <t>金</t>
    <phoneticPr fontId="1"/>
  </si>
  <si>
    <t>★PANSTAR DREAM</t>
    <phoneticPr fontId="1"/>
  </si>
  <si>
    <r>
      <t>12/22</t>
    </r>
    <r>
      <rPr>
        <b/>
        <sz val="22"/>
        <color rgb="FFFF0000"/>
        <rFont val="Meiryo UI"/>
        <family val="3"/>
        <charset val="128"/>
      </rPr>
      <t>AM</t>
    </r>
    <phoneticPr fontId="1"/>
  </si>
  <si>
    <t>2402W</t>
  </si>
  <si>
    <t>2403W</t>
  </si>
  <si>
    <t>E</t>
    <phoneticPr fontId="1"/>
  </si>
  <si>
    <t>CONFIDENCE</t>
  </si>
  <si>
    <t>PACIFIC BUSAN</t>
  </si>
  <si>
    <t>PEGASUS PACER</t>
  </si>
  <si>
    <t>2401W</t>
  </si>
  <si>
    <t>144W</t>
  </si>
  <si>
    <t>145W</t>
  </si>
  <si>
    <t>2404W</t>
  </si>
  <si>
    <t>146W</t>
  </si>
  <si>
    <t>★DONGJIN FORTUNE</t>
    <phoneticPr fontId="1"/>
  </si>
  <si>
    <t>㈱大森回漕店
ポートアイランド L-7　上屋</t>
    <rPh sb="1" eb="3">
      <t>オオモリ</t>
    </rPh>
    <rPh sb="3" eb="6">
      <t>カイソウテン</t>
    </rPh>
    <rPh sb="20" eb="22">
      <t>ウワヤ</t>
    </rPh>
    <phoneticPr fontId="1"/>
  </si>
  <si>
    <t>神戸市中央区港島７-4</t>
  </si>
  <si>
    <t>TEL:  078-302-0562   FAX: 078-302-0564</t>
    <phoneticPr fontId="1"/>
  </si>
  <si>
    <t>NACCS: 3FDB1</t>
    <phoneticPr fontId="1"/>
  </si>
  <si>
    <t>NACCS:4IWN9</t>
    <phoneticPr fontId="38"/>
  </si>
  <si>
    <t>E</t>
    <phoneticPr fontId="1"/>
  </si>
  <si>
    <t>VOY</t>
    <phoneticPr fontId="1"/>
  </si>
  <si>
    <t xml:space="preserve"> 大阪運輸㈱ ロジスティクスセンター</t>
    <phoneticPr fontId="38"/>
  </si>
  <si>
    <t>PACIFIC TIANJIN</t>
  </si>
  <si>
    <t>SUNWIN</t>
  </si>
  <si>
    <t>HONOR VOYAGER</t>
  </si>
  <si>
    <t>PANSTAR MIRACLE</t>
    <phoneticPr fontId="1"/>
  </si>
  <si>
    <t>2533W</t>
    <phoneticPr fontId="11"/>
  </si>
  <si>
    <t>2534W</t>
    <phoneticPr fontId="11"/>
  </si>
  <si>
    <t>2544W</t>
    <phoneticPr fontId="11"/>
  </si>
  <si>
    <t>★HONOR VOYAGER</t>
    <phoneticPr fontId="1"/>
  </si>
  <si>
    <t>NO SERVICE</t>
    <phoneticPr fontId="1"/>
  </si>
  <si>
    <t>5094W</t>
  </si>
  <si>
    <t>5096W</t>
    <phoneticPr fontId="1"/>
  </si>
  <si>
    <t>5097W</t>
  </si>
  <si>
    <t>5098W</t>
  </si>
  <si>
    <t>5099W</t>
  </si>
  <si>
    <t>★PANSTAR MIRACLE</t>
    <phoneticPr fontId="1"/>
  </si>
  <si>
    <t>SUNWIN</t>
    <phoneticPr fontId="11"/>
  </si>
  <si>
    <t>2535W</t>
    <phoneticPr fontId="11"/>
  </si>
  <si>
    <t>2536W</t>
    <phoneticPr fontId="11"/>
  </si>
  <si>
    <t>2537W</t>
    <phoneticPr fontId="11"/>
  </si>
  <si>
    <t>2545W</t>
    <phoneticPr fontId="11"/>
  </si>
  <si>
    <t>2547W</t>
    <phoneticPr fontId="11"/>
  </si>
  <si>
    <t>2548W</t>
    <phoneticPr fontId="11"/>
  </si>
  <si>
    <t>2539W</t>
    <phoneticPr fontId="11"/>
  </si>
  <si>
    <t>5100W</t>
  </si>
  <si>
    <t>5101W</t>
  </si>
  <si>
    <t>5102W</t>
  </si>
  <si>
    <t>5103W</t>
  </si>
  <si>
    <t>5104W</t>
  </si>
  <si>
    <t>5105W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</si>
</sst>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¥&quot;#,##0;[Red]&quot;¥&quot;\-#,##0"/>
    <numFmt numFmtId="8" formatCode="&quot;¥&quot;#,##0.00;[Red]&quot;¥&quot;\-#,##0.00"/>
    <numFmt numFmtId="176" formatCode="m/d;@"/>
    <numFmt numFmtId="177" formatCode="General\ d\Ayys"/>
    <numFmt numFmtId="178" formatCode="\ d\Ayys"/>
    <numFmt numFmtId="179" formatCode="yyyy/m/d;@"/>
    <numFmt numFmtId="180" formatCode="m&quot;月&quot;d&quot;日&quot;;@"/>
    <numFmt numFmtId="181" formatCode="mm\-dd"/>
  </numFmts>
  <fonts count="4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sz val="21"/>
      <color theme="1"/>
      <name val="Meiryo UI"/>
      <family val="3"/>
      <charset val="128"/>
    </font>
    <font>
      <sz val="24"/>
      <name val="Meiryo UI"/>
      <family val="3"/>
      <charset val="128"/>
    </font>
    <font>
      <b/>
      <sz val="24"/>
      <name val="Meiryo UI"/>
      <family val="3"/>
      <charset val="128"/>
    </font>
    <font>
      <b/>
      <sz val="14"/>
      <name val="Meiryo UI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2"/>
      <color theme="1"/>
      <name val="Meiryo UI"/>
      <family val="3"/>
      <charset val="128"/>
    </font>
    <font>
      <sz val="18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i/>
      <sz val="12"/>
      <name val="ＭＳ Ｐゴシック"/>
      <family val="3"/>
      <charset val="128"/>
    </font>
    <font>
      <sz val="22"/>
      <color theme="5"/>
      <name val="Meiryo UI"/>
      <family val="3"/>
      <charset val="128"/>
    </font>
    <font>
      <sz val="28"/>
      <color theme="5"/>
      <name val="Meiryo UI"/>
      <family val="3"/>
      <charset val="128"/>
    </font>
    <font>
      <b/>
      <sz val="11"/>
      <name val="Meiryo UI"/>
      <family val="3"/>
      <charset val="128"/>
    </font>
    <font>
      <b/>
      <sz val="36"/>
      <color indexed="9"/>
      <name val="Meiryo UI"/>
      <family val="3"/>
      <charset val="128"/>
    </font>
    <font>
      <b/>
      <sz val="18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2"/>
      <color theme="1"/>
      <name val="Meiryo UI"/>
      <family val="3"/>
      <charset val="128"/>
    </font>
    <font>
      <sz val="22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rgb="FF000000"/>
      <name val="ＭＳ Ｐゴシック"/>
      <family val="2"/>
      <scheme val="minor"/>
    </font>
    <font>
      <sz val="11"/>
      <color rgb="FF000000"/>
      <name val="Calibri"/>
      <family val="2"/>
    </font>
    <font>
      <sz val="6"/>
      <name val="Segoe UI"/>
      <family val="2"/>
      <charset val="128"/>
    </font>
    <font>
      <sz val="24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22"/>
      <color rgb="FFFF0000"/>
      <name val="Meiryo UI"/>
      <family val="3"/>
      <charset val="128"/>
    </font>
    <font>
      <b/>
      <sz val="22"/>
      <color theme="1"/>
      <name val="Meiryo UI"/>
      <family val="3"/>
      <charset val="128"/>
    </font>
    <font>
      <b/>
      <sz val="22"/>
      <color rgb="FFFF0000"/>
      <name val="Meiryo UI"/>
      <family val="3"/>
      <charset val="128"/>
    </font>
    <font>
      <sz val="20"/>
      <color rgb="FFFF0000"/>
      <name val="Meiryo UI"/>
      <family val="3"/>
      <charset val="128"/>
    </font>
    <font>
      <sz val="11"/>
      <color indexed="8"/>
      <name val="Yu Gothic"/>
      <family val="2"/>
    </font>
    <font>
      <b/>
      <sz val="24"/>
      <color theme="1"/>
      <name val="Meiryo UI"/>
      <family val="3"/>
      <charset val="128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1">
    <xf numFmtId="0" fontId="0" fillId="0" borderId="0">
      <alignment vertical="center"/>
    </xf>
    <xf numFmtId="0" fontId="2" fillId="0" borderId="0"/>
    <xf numFmtId="38" fontId="2" fillId="0" borderId="0" applyFont="0" applyFill="0" applyBorder="0" applyAlignment="0" applyProtection="0"/>
    <xf numFmtId="40" fontId="2" fillId="0" borderId="0" applyFont="0" applyFill="0" applyBorder="0" applyAlignment="0" applyProtection="0"/>
    <xf numFmtId="6" fontId="2" fillId="0" borderId="0" applyFont="0" applyFill="0" applyBorder="0" applyAlignment="0" applyProtection="0"/>
    <xf numFmtId="8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4" fillId="0" borderId="0">
      <alignment vertical="center"/>
    </xf>
    <xf numFmtId="0" fontId="2" fillId="0" borderId="0"/>
    <xf numFmtId="0" fontId="33" fillId="0" borderId="0">
      <alignment vertical="center"/>
    </xf>
    <xf numFmtId="0" fontId="33" fillId="0" borderId="0">
      <alignment vertical="center"/>
    </xf>
    <xf numFmtId="0" fontId="35" fillId="0" borderId="0">
      <alignment vertical="center"/>
    </xf>
    <xf numFmtId="0" fontId="36" fillId="0" borderId="0"/>
    <xf numFmtId="0" fontId="37" fillId="0" borderId="0" applyBorder="0"/>
    <xf numFmtId="0" fontId="35" fillId="0" borderId="0"/>
    <xf numFmtId="0" fontId="35" fillId="0" borderId="0"/>
    <xf numFmtId="0" fontId="35" fillId="0" borderId="0"/>
    <xf numFmtId="0" fontId="45" fillId="0" borderId="0"/>
    <xf numFmtId="181" fontId="47" fillId="0" borderId="0"/>
  </cellStyleXfs>
  <cellXfs count="195">
    <xf numFmtId="0" fontId="0" fillId="0" borderId="0" xfId="0">
      <alignment vertical="center"/>
    </xf>
    <xf numFmtId="0" fontId="3" fillId="0" borderId="0" xfId="1" applyFont="1"/>
    <xf numFmtId="0" fontId="4" fillId="0" borderId="0" xfId="1" applyFont="1" applyFill="1" applyAlignment="1">
      <alignment vertical="center"/>
    </xf>
    <xf numFmtId="0" fontId="8" fillId="0" borderId="0" xfId="1" applyFont="1" applyFill="1" applyAlignment="1">
      <alignment vertical="center"/>
    </xf>
    <xf numFmtId="0" fontId="12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12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3" fillId="0" borderId="0" xfId="1" applyFont="1" applyAlignment="1"/>
    <xf numFmtId="0" fontId="21" fillId="0" borderId="0" xfId="1" applyFont="1" applyBorder="1" applyAlignment="1">
      <alignment horizontal="center" vertical="center"/>
    </xf>
    <xf numFmtId="0" fontId="15" fillId="0" borderId="0" xfId="1" applyFont="1" applyBorder="1" applyAlignment="1">
      <alignment horizontal="right" vertical="center"/>
    </xf>
    <xf numFmtId="0" fontId="12" fillId="0" borderId="0" xfId="1" applyFont="1" applyFill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5" fillId="0" borderId="0" xfId="1" applyFont="1" applyBorder="1" applyAlignment="1">
      <alignment horizontal="center" vertical="center"/>
    </xf>
    <xf numFmtId="0" fontId="26" fillId="0" borderId="0" xfId="1" applyFont="1" applyFill="1" applyAlignment="1">
      <alignment vertical="center"/>
    </xf>
    <xf numFmtId="0" fontId="27" fillId="0" borderId="0" xfId="1" applyFont="1" applyFill="1" applyAlignment="1">
      <alignment vertical="center" wrapText="1"/>
    </xf>
    <xf numFmtId="0" fontId="29" fillId="3" borderId="0" xfId="1" applyFont="1" applyFill="1" applyAlignment="1">
      <alignment vertical="center" wrapText="1"/>
    </xf>
    <xf numFmtId="0" fontId="30" fillId="3" borderId="0" xfId="1" applyFont="1" applyFill="1" applyAlignment="1">
      <alignment vertical="center"/>
    </xf>
    <xf numFmtId="0" fontId="15" fillId="0" borderId="0" xfId="1" applyFont="1" applyAlignment="1">
      <alignment horizontal="right" vertical="center"/>
    </xf>
    <xf numFmtId="0" fontId="31" fillId="0" borderId="0" xfId="1" applyFont="1" applyFill="1" applyAlignment="1">
      <alignment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179" fontId="15" fillId="0" borderId="0" xfId="1" applyNumberFormat="1" applyFont="1" applyFill="1" applyBorder="1" applyAlignment="1">
      <alignment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vertical="center"/>
    </xf>
    <xf numFmtId="0" fontId="20" fillId="0" borderId="0" xfId="1" applyFont="1" applyFill="1" applyAlignment="1">
      <alignment vertical="center"/>
    </xf>
    <xf numFmtId="0" fontId="8" fillId="0" borderId="0" xfId="1" applyFont="1" applyAlignment="1">
      <alignment vertical="center"/>
    </xf>
    <xf numFmtId="0" fontId="20" fillId="0" borderId="2" xfId="1" applyFont="1" applyFill="1" applyBorder="1" applyAlignment="1">
      <alignment vertical="center"/>
    </xf>
    <xf numFmtId="0" fontId="9" fillId="0" borderId="17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12" fillId="0" borderId="23" xfId="1" applyFont="1" applyFill="1" applyBorder="1" applyAlignment="1">
      <alignment vertical="center"/>
    </xf>
    <xf numFmtId="0" fontId="6" fillId="0" borderId="23" xfId="1" applyFont="1" applyBorder="1" applyAlignment="1">
      <alignment horizontal="left" vertical="center"/>
    </xf>
    <xf numFmtId="0" fontId="6" fillId="0" borderId="23" xfId="1" applyFont="1" applyBorder="1" applyAlignment="1">
      <alignment vertical="center"/>
    </xf>
    <xf numFmtId="0" fontId="39" fillId="0" borderId="23" xfId="1" applyFont="1" applyBorder="1" applyAlignment="1">
      <alignment vertical="center"/>
    </xf>
    <xf numFmtId="0" fontId="6" fillId="0" borderId="23" xfId="1" applyFont="1" applyFill="1" applyBorder="1" applyAlignment="1">
      <alignment vertical="center"/>
    </xf>
    <xf numFmtId="0" fontId="39" fillId="0" borderId="24" xfId="1" applyFont="1" applyBorder="1" applyAlignment="1">
      <alignment horizontal="right" vertical="center"/>
    </xf>
    <xf numFmtId="0" fontId="6" fillId="0" borderId="3" xfId="1" applyFont="1" applyBorder="1" applyAlignment="1">
      <alignment horizontal="left" vertical="center"/>
    </xf>
    <xf numFmtId="0" fontId="12" fillId="0" borderId="2" xfId="1" applyFont="1" applyFill="1" applyBorder="1" applyAlignment="1">
      <alignment vertical="center"/>
    </xf>
    <xf numFmtId="0" fontId="6" fillId="0" borderId="2" xfId="1" applyFont="1" applyBorder="1" applyAlignment="1">
      <alignment horizontal="left" vertical="center"/>
    </xf>
    <xf numFmtId="0" fontId="6" fillId="0" borderId="2" xfId="1" applyFont="1" applyBorder="1" applyAlignment="1">
      <alignment vertical="center"/>
    </xf>
    <xf numFmtId="0" fontId="39" fillId="0" borderId="2" xfId="1" applyFont="1" applyBorder="1" applyAlignment="1">
      <alignment vertical="center"/>
    </xf>
    <xf numFmtId="0" fontId="6" fillId="0" borderId="2" xfId="1" applyFont="1" applyFill="1" applyBorder="1" applyAlignment="1">
      <alignment vertical="center"/>
    </xf>
    <xf numFmtId="0" fontId="39" fillId="0" borderId="1" xfId="1" applyFont="1" applyBorder="1" applyAlignment="1">
      <alignment horizontal="right" vertical="center"/>
    </xf>
    <xf numFmtId="0" fontId="6" fillId="0" borderId="19" xfId="1" applyFont="1" applyFill="1" applyBorder="1" applyAlignment="1">
      <alignment vertical="center"/>
    </xf>
    <xf numFmtId="0" fontId="12" fillId="0" borderId="19" xfId="1" applyFont="1" applyFill="1" applyBorder="1" applyAlignment="1">
      <alignment vertical="center"/>
    </xf>
    <xf numFmtId="0" fontId="39" fillId="0" borderId="2" xfId="0" applyFont="1" applyBorder="1">
      <alignment vertical="center"/>
    </xf>
    <xf numFmtId="0" fontId="40" fillId="0" borderId="2" xfId="0" applyFont="1" applyBorder="1">
      <alignment vertical="center"/>
    </xf>
    <xf numFmtId="0" fontId="40" fillId="0" borderId="1" xfId="0" applyFont="1" applyBorder="1">
      <alignment vertical="center"/>
    </xf>
    <xf numFmtId="0" fontId="32" fillId="0" borderId="0" xfId="1" applyFont="1" applyFill="1" applyBorder="1" applyAlignment="1" applyProtection="1">
      <alignment horizontal="left" vertical="center" indent="1"/>
      <protection locked="0"/>
    </xf>
    <xf numFmtId="180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applyNumberFormat="1" applyFont="1" applyFill="1" applyBorder="1" applyAlignment="1" applyProtection="1">
      <alignment horizontal="center" vertical="center"/>
      <protection locked="0"/>
    </xf>
    <xf numFmtId="176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0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0" xfId="1" applyFont="1" applyFill="1" applyBorder="1" applyAlignment="1" applyProtection="1">
      <alignment vertical="center"/>
      <protection locked="0"/>
    </xf>
    <xf numFmtId="180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applyNumberFormat="1" applyFont="1" applyFill="1" applyBorder="1" applyAlignment="1" applyProtection="1">
      <alignment horizontal="center" vertical="center"/>
      <protection locked="0"/>
    </xf>
    <xf numFmtId="176" fontId="13" fillId="0" borderId="11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applyNumberFormat="1" applyFont="1" applyFill="1" applyBorder="1" applyAlignment="1" applyProtection="1">
      <alignment horizontal="center" vertical="center"/>
      <protection locked="0"/>
    </xf>
    <xf numFmtId="176" fontId="13" fillId="0" borderId="13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14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vertical="center"/>
      <protection locked="0"/>
    </xf>
    <xf numFmtId="49" fontId="13" fillId="0" borderId="16" xfId="1" quotePrefix="1" applyNumberFormat="1" applyFont="1" applyFill="1" applyBorder="1" applyAlignment="1" applyProtection="1">
      <alignment horizontal="center" vertical="center" shrinkToFit="1"/>
      <protection locked="0"/>
    </xf>
    <xf numFmtId="180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applyNumberFormat="1" applyFont="1" applyFill="1" applyBorder="1" applyAlignment="1" applyProtection="1">
      <alignment horizontal="center" vertical="center"/>
      <protection locked="0"/>
    </xf>
    <xf numFmtId="176" fontId="13" fillId="0" borderId="30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0" borderId="31" xfId="1" quotePrefix="1" applyNumberFormat="1" applyFont="1" applyFill="1" applyBorder="1" applyAlignment="1" applyProtection="1">
      <alignment horizontal="center" vertical="center" shrinkToFit="1"/>
      <protection locked="0"/>
    </xf>
    <xf numFmtId="0" fontId="32" fillId="0" borderId="15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horizontal="left" vertical="center" indent="1"/>
      <protection locked="0"/>
    </xf>
    <xf numFmtId="6" fontId="0" fillId="0" borderId="0" xfId="4" applyFont="1" applyAlignment="1">
      <alignment vertical="center"/>
    </xf>
    <xf numFmtId="0" fontId="32" fillId="0" borderId="12" xfId="1" applyFont="1" applyFill="1" applyBorder="1" applyAlignment="1" applyProtection="1">
      <alignment horizontal="left" vertical="center" indent="1"/>
      <protection locked="0"/>
    </xf>
    <xf numFmtId="0" fontId="32" fillId="0" borderId="29" xfId="1" applyFont="1" applyFill="1" applyBorder="1" applyAlignment="1" applyProtection="1">
      <alignment vertical="center"/>
      <protection locked="0"/>
    </xf>
    <xf numFmtId="0" fontId="32" fillId="0" borderId="0" xfId="1" applyFont="1" applyFill="1" applyAlignment="1">
      <alignment vertical="center"/>
    </xf>
    <xf numFmtId="0" fontId="41" fillId="0" borderId="0" xfId="1" applyFont="1" applyFill="1" applyBorder="1" applyAlignment="1">
      <alignment vertical="center"/>
    </xf>
    <xf numFmtId="0" fontId="41" fillId="0" borderId="0" xfId="1" applyFont="1" applyFill="1" applyAlignment="1">
      <alignment vertical="center"/>
    </xf>
    <xf numFmtId="0" fontId="9" fillId="0" borderId="9" xfId="1" applyFont="1" applyBorder="1" applyAlignment="1">
      <alignment vertical="center"/>
    </xf>
    <xf numFmtId="0" fontId="3" fillId="0" borderId="8" xfId="1" applyFont="1" applyBorder="1"/>
    <xf numFmtId="176" fontId="42" fillId="0" borderId="11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1" xfId="1" applyNumberFormat="1" applyFont="1" applyFill="1" applyBorder="1" applyAlignment="1" applyProtection="1">
      <alignment horizontal="center" vertical="center"/>
      <protection locked="0"/>
    </xf>
    <xf numFmtId="0" fontId="32" fillId="0" borderId="12" xfId="1" applyFont="1" applyFill="1" applyBorder="1" applyAlignment="1" applyProtection="1">
      <alignment vertical="center"/>
      <protection locked="0"/>
    </xf>
    <xf numFmtId="0" fontId="9" fillId="0" borderId="10" xfId="1" applyFont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178" fontId="15" fillId="2" borderId="27" xfId="1" applyNumberFormat="1" applyFont="1" applyFill="1" applyBorder="1" applyAlignment="1">
      <alignment horizontal="center" vertical="center"/>
    </xf>
    <xf numFmtId="0" fontId="44" fillId="0" borderId="0" xfId="1" applyFont="1" applyBorder="1" applyAlignment="1">
      <alignment horizontal="left" vertical="center"/>
    </xf>
    <xf numFmtId="176" fontId="42" fillId="0" borderId="13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13" xfId="1" applyNumberFormat="1" applyFont="1" applyFill="1" applyBorder="1" applyAlignment="1" applyProtection="1">
      <alignment horizontal="center" vertical="center"/>
      <protection locked="0"/>
    </xf>
    <xf numFmtId="0" fontId="32" fillId="0" borderId="6" xfId="1" applyFont="1" applyBorder="1" applyAlignment="1">
      <alignment vertical="center"/>
    </xf>
    <xf numFmtId="0" fontId="32" fillId="0" borderId="0" xfId="1" applyFont="1" applyBorder="1" applyAlignment="1">
      <alignment vertical="center"/>
    </xf>
    <xf numFmtId="0" fontId="32" fillId="0" borderId="0" xfId="1" applyFont="1" applyBorder="1"/>
    <xf numFmtId="0" fontId="32" fillId="0" borderId="0" xfId="1" applyFont="1" applyFill="1" applyBorder="1" applyAlignment="1">
      <alignment vertical="center"/>
    </xf>
    <xf numFmtId="0" fontId="32" fillId="0" borderId="3" xfId="1" applyFont="1" applyBorder="1" applyAlignment="1">
      <alignment vertical="center"/>
    </xf>
    <xf numFmtId="0" fontId="32" fillId="0" borderId="2" xfId="1" applyFont="1" applyBorder="1" applyAlignment="1">
      <alignment vertical="center"/>
    </xf>
    <xf numFmtId="0" fontId="32" fillId="0" borderId="2" xfId="1" applyFont="1" applyBorder="1"/>
    <xf numFmtId="0" fontId="32" fillId="0" borderId="2" xfId="1" applyFont="1" applyFill="1" applyBorder="1" applyAlignment="1">
      <alignment vertical="center"/>
    </xf>
    <xf numFmtId="0" fontId="13" fillId="0" borderId="2" xfId="1" applyFont="1" applyBorder="1" applyAlignment="1">
      <alignment horizontal="right" vertical="center"/>
    </xf>
    <xf numFmtId="0" fontId="32" fillId="0" borderId="1" xfId="1" applyFont="1" applyBorder="1"/>
    <xf numFmtId="0" fontId="9" fillId="0" borderId="10" xfId="1" applyFont="1" applyBorder="1" applyAlignment="1">
      <alignment horizontal="center" vertical="center"/>
    </xf>
    <xf numFmtId="0" fontId="9" fillId="0" borderId="0" xfId="1" applyFont="1" applyBorder="1" applyAlignment="1">
      <alignment vertical="center"/>
    </xf>
    <xf numFmtId="0" fontId="3" fillId="0" borderId="0" xfId="1" applyFont="1" applyBorder="1"/>
    <xf numFmtId="0" fontId="5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vertical="center" wrapText="1"/>
    </xf>
    <xf numFmtId="0" fontId="31" fillId="0" borderId="0" xfId="1" applyFont="1" applyFill="1" applyBorder="1" applyAlignment="1">
      <alignment vertical="center"/>
    </xf>
    <xf numFmtId="176" fontId="42" fillId="0" borderId="0" xfId="1" applyNumberFormat="1" applyFont="1" applyFill="1" applyBorder="1" applyAlignment="1" applyProtection="1">
      <alignment horizontal="center" vertical="center" shrinkToFit="1"/>
      <protection locked="0"/>
    </xf>
    <xf numFmtId="49" fontId="42" fillId="0" borderId="0" xfId="1" applyNumberFormat="1" applyFont="1" applyFill="1" applyBorder="1" applyAlignment="1" applyProtection="1">
      <alignment horizontal="center" vertical="center"/>
      <protection locked="0"/>
    </xf>
    <xf numFmtId="0" fontId="42" fillId="0" borderId="6" xfId="1" applyFont="1" applyBorder="1" applyAlignment="1">
      <alignment vertical="center"/>
    </xf>
    <xf numFmtId="0" fontId="42" fillId="0" borderId="0" xfId="1" applyFont="1" applyBorder="1" applyAlignment="1">
      <alignment vertical="center"/>
    </xf>
    <xf numFmtId="0" fontId="42" fillId="0" borderId="0" xfId="1" applyFont="1" applyBorder="1"/>
    <xf numFmtId="0" fontId="42" fillId="0" borderId="0" xfId="1" applyFont="1" applyFill="1" applyBorder="1" applyAlignment="1">
      <alignment vertical="center"/>
    </xf>
    <xf numFmtId="0" fontId="42" fillId="0" borderId="3" xfId="1" applyFont="1" applyBorder="1" applyAlignment="1">
      <alignment vertical="center"/>
    </xf>
    <xf numFmtId="0" fontId="42" fillId="0" borderId="2" xfId="1" applyFont="1" applyBorder="1" applyAlignment="1">
      <alignment vertical="center"/>
    </xf>
    <xf numFmtId="0" fontId="42" fillId="0" borderId="2" xfId="1" applyFont="1" applyBorder="1"/>
    <xf numFmtId="0" fontId="42" fillId="0" borderId="2" xfId="1" applyFont="1" applyFill="1" applyBorder="1" applyAlignment="1">
      <alignment vertical="center"/>
    </xf>
    <xf numFmtId="0" fontId="42" fillId="0" borderId="2" xfId="1" applyFont="1" applyBorder="1" applyAlignment="1">
      <alignment horizontal="right" vertical="center"/>
    </xf>
    <xf numFmtId="0" fontId="42" fillId="0" borderId="1" xfId="1" applyFont="1" applyBorder="1"/>
    <xf numFmtId="178" fontId="15" fillId="2" borderId="27" xfId="1" applyNumberFormat="1" applyFont="1" applyFill="1" applyBorder="1" applyAlignment="1">
      <alignment horizontal="center" vertical="center"/>
    </xf>
    <xf numFmtId="180" fontId="13" fillId="0" borderId="12" xfId="1" applyNumberFormat="1" applyFont="1" applyFill="1" applyBorder="1" applyAlignment="1" applyProtection="1">
      <alignment horizontal="left" vertical="center"/>
      <protection locked="0"/>
    </xf>
    <xf numFmtId="180" fontId="13" fillId="0" borderId="15" xfId="1" applyNumberFormat="1" applyFont="1" applyFill="1" applyBorder="1" applyAlignment="1" applyProtection="1">
      <alignment horizontal="left" vertical="center"/>
      <protection locked="0"/>
    </xf>
    <xf numFmtId="180" fontId="13" fillId="0" borderId="29" xfId="1" applyNumberFormat="1" applyFont="1" applyFill="1" applyBorder="1" applyAlignment="1" applyProtection="1">
      <alignment horizontal="left" vertical="center"/>
      <protection locked="0"/>
    </xf>
    <xf numFmtId="180" fontId="13" fillId="4" borderId="15" xfId="1" applyNumberFormat="1" applyFont="1" applyFill="1" applyBorder="1" applyAlignment="1" applyProtection="1">
      <alignment horizontal="left" vertical="center"/>
      <protection locked="0"/>
    </xf>
    <xf numFmtId="180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applyNumberFormat="1" applyFont="1" applyFill="1" applyBorder="1" applyAlignment="1" applyProtection="1">
      <alignment horizontal="center" vertical="center"/>
      <protection locked="0"/>
    </xf>
    <xf numFmtId="176" fontId="13" fillId="4" borderId="11" xfId="1" quotePrefix="1" applyNumberFormat="1" applyFont="1" applyFill="1" applyBorder="1" applyAlignment="1" applyProtection="1">
      <alignment horizontal="center" vertical="center" shrinkToFit="1"/>
      <protection locked="0"/>
    </xf>
    <xf numFmtId="49" fontId="13" fillId="4" borderId="16" xfId="1" quotePrefix="1" applyNumberFormat="1" applyFont="1" applyFill="1" applyBorder="1" applyAlignment="1" applyProtection="1">
      <alignment horizontal="center" vertical="center" shrinkToFit="1"/>
      <protection locked="0"/>
    </xf>
    <xf numFmtId="0" fontId="28" fillId="3" borderId="0" xfId="1" applyFont="1" applyFill="1" applyAlignment="1">
      <alignment horizontal="center" vertical="center" wrapText="1"/>
    </xf>
    <xf numFmtId="0" fontId="16" fillId="2" borderId="13" xfId="1" applyNumberFormat="1" applyFont="1" applyFill="1" applyBorder="1" applyAlignment="1">
      <alignment horizontal="center" vertical="center"/>
    </xf>
    <xf numFmtId="0" fontId="16" fillId="2" borderId="14" xfId="1" applyNumberFormat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179" fontId="15" fillId="0" borderId="0" xfId="1" applyNumberFormat="1" applyFont="1" applyFill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42" fillId="0" borderId="0" xfId="1" applyFont="1" applyBorder="1" applyAlignment="1">
      <alignment horizontal="center" vertical="center" wrapText="1"/>
    </xf>
    <xf numFmtId="0" fontId="42" fillId="0" borderId="5" xfId="1" applyFont="1" applyBorder="1" applyAlignment="1">
      <alignment horizontal="center" vertical="center" wrapText="1"/>
    </xf>
    <xf numFmtId="0" fontId="9" fillId="2" borderId="11" xfId="1" applyNumberFormat="1" applyFont="1" applyFill="1" applyBorder="1" applyAlignment="1">
      <alignment horizontal="center" vertical="center" wrapText="1"/>
    </xf>
    <xf numFmtId="178" fontId="15" fillId="2" borderId="27" xfId="1" applyNumberFormat="1" applyFont="1" applyFill="1" applyBorder="1" applyAlignment="1">
      <alignment horizontal="center" vertical="center"/>
    </xf>
    <xf numFmtId="177" fontId="15" fillId="2" borderId="27" xfId="1" applyNumberFormat="1" applyFont="1" applyFill="1" applyBorder="1" applyAlignment="1">
      <alignment horizontal="center" vertical="center"/>
    </xf>
    <xf numFmtId="177" fontId="15" fillId="2" borderId="28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/>
    </xf>
    <xf numFmtId="0" fontId="46" fillId="0" borderId="6" xfId="1" applyFont="1" applyBorder="1" applyAlignment="1">
      <alignment horizontal="center" vertical="center" wrapText="1"/>
    </xf>
    <xf numFmtId="0" fontId="46" fillId="0" borderId="0" xfId="1" applyFont="1" applyBorder="1" applyAlignment="1">
      <alignment horizontal="center" vertical="center" wrapText="1"/>
    </xf>
    <xf numFmtId="0" fontId="46" fillId="0" borderId="3" xfId="1" applyFont="1" applyBorder="1" applyAlignment="1">
      <alignment horizontal="center" vertical="center" wrapText="1"/>
    </xf>
    <xf numFmtId="0" fontId="46" fillId="0" borderId="2" xfId="1" applyFont="1" applyBorder="1" applyAlignment="1">
      <alignment horizontal="center" vertical="center" wrapText="1"/>
    </xf>
    <xf numFmtId="0" fontId="16" fillId="2" borderId="12" xfId="1" applyNumberFormat="1" applyFont="1" applyFill="1" applyBorder="1" applyAlignment="1">
      <alignment horizontal="center" vertical="center" wrapText="1"/>
    </xf>
    <xf numFmtId="0" fontId="16" fillId="2" borderId="15" xfId="1" applyNumberFormat="1" applyFont="1" applyFill="1" applyBorder="1" applyAlignment="1">
      <alignment horizontal="center" vertical="center" wrapText="1"/>
    </xf>
    <xf numFmtId="0" fontId="16" fillId="2" borderId="26" xfId="1" applyNumberFormat="1" applyFont="1" applyFill="1" applyBorder="1" applyAlignment="1">
      <alignment horizontal="center" vertical="center" wrapText="1"/>
    </xf>
    <xf numFmtId="0" fontId="16" fillId="2" borderId="11" xfId="1" applyNumberFormat="1" applyFont="1" applyFill="1" applyBorder="1" applyAlignment="1">
      <alignment horizontal="center" vertical="center"/>
    </xf>
    <xf numFmtId="0" fontId="16" fillId="2" borderId="27" xfId="1" applyNumberFormat="1" applyFont="1" applyFill="1" applyBorder="1" applyAlignment="1">
      <alignment horizontal="center" vertical="center"/>
    </xf>
    <xf numFmtId="0" fontId="6" fillId="0" borderId="19" xfId="1" applyFont="1" applyFill="1" applyBorder="1" applyAlignment="1">
      <alignment horizontal="right" vertical="center"/>
    </xf>
    <xf numFmtId="0" fontId="12" fillId="0" borderId="19" xfId="1" applyFont="1" applyFill="1" applyBorder="1" applyAlignment="1">
      <alignment horizontal="right" vertical="center"/>
    </xf>
    <xf numFmtId="0" fontId="12" fillId="0" borderId="20" xfId="1" applyFont="1" applyFill="1" applyBorder="1" applyAlignment="1">
      <alignment horizontal="right" vertical="center"/>
    </xf>
    <xf numFmtId="0" fontId="9" fillId="0" borderId="8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19" xfId="1" applyFont="1" applyBorder="1" applyAlignment="1">
      <alignment horizontal="center" vertical="center"/>
    </xf>
    <xf numFmtId="0" fontId="9" fillId="0" borderId="20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 wrapText="1"/>
    </xf>
    <xf numFmtId="0" fontId="7" fillId="0" borderId="25" xfId="1" applyFont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 wrapText="1"/>
    </xf>
    <xf numFmtId="0" fontId="6" fillId="0" borderId="19" xfId="1" applyFont="1" applyFill="1" applyBorder="1" applyAlignment="1">
      <alignment horizontal="center" vertical="center" wrapText="1"/>
    </xf>
    <xf numFmtId="0" fontId="6" fillId="0" borderId="20" xfId="1" applyFont="1" applyFill="1" applyBorder="1" applyAlignment="1">
      <alignment horizontal="center" vertical="center" wrapText="1"/>
    </xf>
    <xf numFmtId="0" fontId="6" fillId="0" borderId="3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6" fillId="0" borderId="22" xfId="1" applyFont="1" applyBorder="1" applyAlignment="1">
      <alignment horizontal="center" vertical="center" wrapText="1"/>
    </xf>
    <xf numFmtId="0" fontId="6" fillId="0" borderId="23" xfId="1" applyFont="1" applyBorder="1" applyAlignment="1">
      <alignment horizontal="center" vertical="center" wrapText="1"/>
    </xf>
    <xf numFmtId="0" fontId="6" fillId="0" borderId="24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wrapText="1"/>
    </xf>
    <xf numFmtId="0" fontId="6" fillId="0" borderId="19" xfId="1" applyFont="1" applyFill="1" applyBorder="1" applyAlignment="1">
      <alignment horizontal="center" wrapText="1"/>
    </xf>
    <xf numFmtId="0" fontId="6" fillId="0" borderId="20" xfId="1" applyFont="1" applyFill="1" applyBorder="1" applyAlignment="1">
      <alignment horizontal="center" wrapText="1"/>
    </xf>
    <xf numFmtId="0" fontId="6" fillId="0" borderId="3" xfId="1" applyFont="1" applyFill="1" applyBorder="1" applyAlignment="1">
      <alignment horizontal="center" wrapText="1"/>
    </xf>
    <xf numFmtId="0" fontId="6" fillId="0" borderId="2" xfId="1" applyFont="1" applyFill="1" applyBorder="1" applyAlignment="1">
      <alignment horizontal="center" wrapText="1"/>
    </xf>
    <xf numFmtId="0" fontId="6" fillId="0" borderId="1" xfId="1" applyFont="1" applyFill="1" applyBorder="1" applyAlignment="1">
      <alignment horizontal="center" wrapText="1"/>
    </xf>
    <xf numFmtId="0" fontId="7" fillId="0" borderId="7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 wrapText="1"/>
    </xf>
    <xf numFmtId="0" fontId="6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</cellXfs>
  <cellStyles count="21">
    <cellStyle name="date_style" xfId="20"/>
    <cellStyle name="Normal" xfId="14"/>
    <cellStyle name="Normal 88" xfId="13"/>
    <cellStyle name="パーセント 2" xfId="8"/>
    <cellStyle name="パーセント 3" xfId="7"/>
    <cellStyle name="標準" xfId="0" builtinId="0"/>
    <cellStyle name="標準 10 2 3" xfId="19"/>
    <cellStyle name="標準 19 3" xfId="17"/>
    <cellStyle name="標準 2" xfId="1"/>
    <cellStyle name="標準 2 2" xfId="10"/>
    <cellStyle name="標準 23" xfId="16"/>
    <cellStyle name="標準 23 2" xfId="18"/>
    <cellStyle name="標準 3" xfId="9"/>
    <cellStyle name="標準 3 2 2 2 2" xfId="11"/>
    <cellStyle name="標準 3 2 3 2" xfId="12"/>
    <cellStyle name="標準 4" xfId="15"/>
    <cellStyle name="콤마 [0]_HMMREQ~1" xfId="2"/>
    <cellStyle name="콤마_HMMREQ~1" xfId="3"/>
    <cellStyle name="통화 [0]_HMMREQ~1" xfId="4"/>
    <cellStyle name="통화_HMMREQ~1" xfId="5"/>
    <cellStyle name="표준_HMMREQ~1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1071563</xdr:colOff>
      <xdr:row>2</xdr:row>
      <xdr:rowOff>846321</xdr:rowOff>
    </xdr:from>
    <xdr:to>
      <xdr:col>20</xdr:col>
      <xdr:colOff>130373</xdr:colOff>
      <xdr:row>12</xdr:row>
      <xdr:rowOff>47624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336126" y="2084571"/>
          <a:ext cx="4940497" cy="5130616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14</xdr:col>
      <xdr:colOff>158317</xdr:colOff>
      <xdr:row>12</xdr:row>
      <xdr:rowOff>261937</xdr:rowOff>
    </xdr:from>
    <xdr:to>
      <xdr:col>19</xdr:col>
      <xdr:colOff>881062</xdr:colOff>
      <xdr:row>29</xdr:row>
      <xdr:rowOff>190499</xdr:rowOff>
    </xdr:to>
    <xdr:sp macro="" textlink="">
      <xdr:nvSpPr>
        <xdr:cNvPr id="6" name="テキスト ボックス 5"/>
        <xdr:cNvSpPr txBox="1"/>
      </xdr:nvSpPr>
      <xdr:spPr>
        <a:xfrm>
          <a:off x="18779692" y="7429500"/>
          <a:ext cx="8199870" cy="10286999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2" name="図 1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5" name="角丸四角形 14"/>
        <xdr:cNvSpPr/>
      </xdr:nvSpPr>
      <xdr:spPr>
        <a:xfrm>
          <a:off x="1" y="1257097"/>
          <a:ext cx="6300788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1061692</xdr:colOff>
      <xdr:row>34</xdr:row>
      <xdr:rowOff>309563</xdr:rowOff>
    </xdr:from>
    <xdr:to>
      <xdr:col>17</xdr:col>
      <xdr:colOff>238125</xdr:colOff>
      <xdr:row>41</xdr:row>
      <xdr:rowOff>177985</xdr:rowOff>
    </xdr:to>
    <xdr:pic>
      <xdr:nvPicPr>
        <xdr:cNvPr id="23" name="図 2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83067" y="20550188"/>
          <a:ext cx="3819871" cy="3749860"/>
        </a:xfrm>
        <a:prstGeom prst="rect">
          <a:avLst/>
        </a:prstGeom>
      </xdr:spPr>
    </xdr:pic>
    <xdr:clientData/>
  </xdr:twoCellAnchor>
  <xdr:twoCellAnchor editAs="absolute">
    <xdr:from>
      <xdr:col>13</xdr:col>
      <xdr:colOff>187612</xdr:colOff>
      <xdr:row>41</xdr:row>
      <xdr:rowOff>380999</xdr:rowOff>
    </xdr:from>
    <xdr:to>
      <xdr:col>18</xdr:col>
      <xdr:colOff>1000124</xdr:colOff>
      <xdr:row>60</xdr:row>
      <xdr:rowOff>500063</xdr:rowOff>
    </xdr:to>
    <xdr:sp macro="" textlink="">
      <xdr:nvSpPr>
        <xdr:cNvPr id="24" name="テキスト ボックス 23"/>
        <xdr:cNvSpPr txBox="1"/>
      </xdr:nvSpPr>
      <xdr:spPr>
        <a:xfrm>
          <a:off x="18142237" y="24503062"/>
          <a:ext cx="7765762" cy="1028700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6" name="図 2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7" name="図 2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8" name="図 2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29" name="図 2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47625</xdr:colOff>
      <xdr:row>31</xdr:row>
      <xdr:rowOff>1</xdr:rowOff>
    </xdr:from>
    <xdr:ext cx="1500187" cy="1151076"/>
    <xdr:pic>
      <xdr:nvPicPr>
        <xdr:cNvPr id="30" name="図 2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625" y="17978439"/>
          <a:ext cx="1500187" cy="1151076"/>
        </a:xfrm>
        <a:prstGeom prst="rect">
          <a:avLst/>
        </a:prstGeom>
      </xdr:spPr>
    </xdr:pic>
    <xdr:clientData/>
  </xdr:oneCellAnchor>
  <xdr:twoCellAnchor editAs="oneCell">
    <xdr:from>
      <xdr:col>10</xdr:col>
      <xdr:colOff>500061</xdr:colOff>
      <xdr:row>6</xdr:row>
      <xdr:rowOff>71436</xdr:rowOff>
    </xdr:from>
    <xdr:to>
      <xdr:col>16</xdr:col>
      <xdr:colOff>413019</xdr:colOff>
      <xdr:row>11</xdr:row>
      <xdr:rowOff>119062</xdr:rowOff>
    </xdr:to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835186" y="4024311"/>
          <a:ext cx="6842396" cy="2667001"/>
        </a:xfrm>
        <a:prstGeom prst="rect">
          <a:avLst/>
        </a:prstGeom>
      </xdr:spPr>
    </xdr:pic>
    <xdr:clientData/>
  </xdr:twoCellAnchor>
  <xdr:twoCellAnchor editAs="oneCell">
    <xdr:from>
      <xdr:col>1</xdr:col>
      <xdr:colOff>1552136</xdr:colOff>
      <xdr:row>53</xdr:row>
      <xdr:rowOff>261937</xdr:rowOff>
    </xdr:from>
    <xdr:to>
      <xdr:col>8</xdr:col>
      <xdr:colOff>1137930</xdr:colOff>
      <xdr:row>60</xdr:row>
      <xdr:rowOff>95250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124136" y="31099125"/>
          <a:ext cx="7324857" cy="3357563"/>
        </a:xfrm>
        <a:prstGeom prst="rect">
          <a:avLst/>
        </a:prstGeom>
      </xdr:spPr>
    </xdr:pic>
    <xdr:clientData/>
  </xdr:twoCellAnchor>
  <xdr:oneCellAnchor>
    <xdr:from>
      <xdr:col>0</xdr:col>
      <xdr:colOff>1295397</xdr:colOff>
      <xdr:row>54</xdr:row>
      <xdr:rowOff>381002</xdr:rowOff>
    </xdr:from>
    <xdr:ext cx="3276602" cy="1952623"/>
    <xdr:sp macro="" textlink="">
      <xdr:nvSpPr>
        <xdr:cNvPr id="33" name="テキスト ボックス 32"/>
        <xdr:cNvSpPr txBox="1"/>
      </xdr:nvSpPr>
      <xdr:spPr>
        <a:xfrm>
          <a:off x="1295397" y="31742065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10</xdr:col>
      <xdr:colOff>428620</xdr:colOff>
      <xdr:row>22</xdr:row>
      <xdr:rowOff>1</xdr:rowOff>
    </xdr:from>
    <xdr:ext cx="3643316" cy="1571623"/>
    <xdr:sp macro="" textlink="">
      <xdr:nvSpPr>
        <xdr:cNvPr id="25" name="テキスト ボックス 24"/>
        <xdr:cNvSpPr txBox="1"/>
      </xdr:nvSpPr>
      <xdr:spPr>
        <a:xfrm>
          <a:off x="14763745" y="13120689"/>
          <a:ext cx="3643316" cy="1571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857252</xdr:colOff>
      <xdr:row>2</xdr:row>
      <xdr:rowOff>822509</xdr:rowOff>
    </xdr:from>
    <xdr:to>
      <xdr:col>17</xdr:col>
      <xdr:colOff>1154311</xdr:colOff>
      <xdr:row>12</xdr:row>
      <xdr:rowOff>23812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545302" y="2060759"/>
          <a:ext cx="4945259" cy="509727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2</xdr:row>
      <xdr:rowOff>18847</xdr:rowOff>
    </xdr:from>
    <xdr:to>
      <xdr:col>2</xdr:col>
      <xdr:colOff>500064</xdr:colOff>
      <xdr:row>3</xdr:row>
      <xdr:rowOff>0</xdr:rowOff>
    </xdr:to>
    <xdr:sp macro="" textlink="">
      <xdr:nvSpPr>
        <xdr:cNvPr id="4" name="角丸四角形 3"/>
        <xdr:cNvSpPr/>
      </xdr:nvSpPr>
      <xdr:spPr>
        <a:xfrm>
          <a:off x="1" y="1257097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twoCellAnchor editAs="absolute">
    <xdr:from>
      <xdr:col>13</xdr:col>
      <xdr:colOff>277379</xdr:colOff>
      <xdr:row>11</xdr:row>
      <xdr:rowOff>523875</xdr:rowOff>
    </xdr:from>
    <xdr:to>
      <xdr:col>19</xdr:col>
      <xdr:colOff>333374</xdr:colOff>
      <xdr:row>29</xdr:row>
      <xdr:rowOff>547686</xdr:rowOff>
    </xdr:to>
    <xdr:sp macro="" textlink="">
      <xdr:nvSpPr>
        <xdr:cNvPr id="6" name="テキスト ボックス 5"/>
        <xdr:cNvSpPr txBox="1"/>
      </xdr:nvSpPr>
      <xdr:spPr>
        <a:xfrm>
          <a:off x="18289154" y="7067550"/>
          <a:ext cx="8218920" cy="10196511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81100" cy="906245"/>
    <xdr:pic>
      <xdr:nvPicPr>
        <xdr:cNvPr id="8" name="図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0</xdr:row>
      <xdr:rowOff>0</xdr:rowOff>
    </xdr:from>
    <xdr:ext cx="1143000" cy="877011"/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0" name="図 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1" name="図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twoCellAnchor>
    <xdr:from>
      <xdr:col>0</xdr:col>
      <xdr:colOff>1</xdr:colOff>
      <xdr:row>33</xdr:row>
      <xdr:rowOff>18847</xdr:rowOff>
    </xdr:from>
    <xdr:to>
      <xdr:col>2</xdr:col>
      <xdr:colOff>500064</xdr:colOff>
      <xdr:row>34</xdr:row>
      <xdr:rowOff>0</xdr:rowOff>
    </xdr:to>
    <xdr:sp macro="" textlink="">
      <xdr:nvSpPr>
        <xdr:cNvPr id="12" name="角丸四角形 11"/>
        <xdr:cNvSpPr/>
      </xdr:nvSpPr>
      <xdr:spPr>
        <a:xfrm>
          <a:off x="1" y="19021222"/>
          <a:ext cx="6729413" cy="828878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Busan,</a:t>
          </a:r>
          <a:r>
            <a:rPr kumimoji="1" lang="en-US" altLang="ja-JP" sz="2800" b="1" baseline="0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Korea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3" name="図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14</xdr:col>
      <xdr:colOff>418754</xdr:colOff>
      <xdr:row>33</xdr:row>
      <xdr:rowOff>785813</xdr:rowOff>
    </xdr:from>
    <xdr:to>
      <xdr:col>17</xdr:col>
      <xdr:colOff>71438</xdr:colOff>
      <xdr:row>41</xdr:row>
      <xdr:rowOff>264508</xdr:rowOff>
    </xdr:to>
    <xdr:pic>
      <xdr:nvPicPr>
        <xdr:cNvPr id="14" name="図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06804" y="19788188"/>
          <a:ext cx="4300884" cy="4193570"/>
        </a:xfrm>
        <a:prstGeom prst="rect">
          <a:avLst/>
        </a:prstGeom>
      </xdr:spPr>
    </xdr:pic>
    <xdr:clientData/>
  </xdr:twoCellAnchor>
  <xdr:twoCellAnchor editAs="absolute">
    <xdr:from>
      <xdr:col>13</xdr:col>
      <xdr:colOff>568614</xdr:colOff>
      <xdr:row>41</xdr:row>
      <xdr:rowOff>166687</xdr:rowOff>
    </xdr:from>
    <xdr:to>
      <xdr:col>19</xdr:col>
      <xdr:colOff>190501</xdr:colOff>
      <xdr:row>59</xdr:row>
      <xdr:rowOff>428625</xdr:rowOff>
    </xdr:to>
    <xdr:sp macro="" textlink="">
      <xdr:nvSpPr>
        <xdr:cNvPr id="15" name="テキスト ボックス 14"/>
        <xdr:cNvSpPr txBox="1"/>
      </xdr:nvSpPr>
      <xdr:spPr>
        <a:xfrm>
          <a:off x="18580389" y="23883937"/>
          <a:ext cx="7784812" cy="10186988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/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大阪海運営業所扱い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可能性がございます。予め御了承をお願い致します。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1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6" name="図 1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8" name="図 1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81100" cy="906245"/>
    <xdr:pic>
      <xdr:nvPicPr>
        <xdr:cNvPr id="19" name="図 1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81100" cy="906245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31</xdr:row>
      <xdr:rowOff>0</xdr:rowOff>
    </xdr:from>
    <xdr:ext cx="1143000" cy="877011"/>
    <xdr:pic>
      <xdr:nvPicPr>
        <xdr:cNvPr id="20" name="図 19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17602200"/>
          <a:ext cx="1143000" cy="877011"/>
        </a:xfrm>
        <a:prstGeom prst="rect">
          <a:avLst/>
        </a:prstGeom>
      </xdr:spPr>
    </xdr:pic>
    <xdr:clientData/>
  </xdr:oneCellAnchor>
  <xdr:twoCellAnchor editAs="oneCell">
    <xdr:from>
      <xdr:col>1</xdr:col>
      <xdr:colOff>1333499</xdr:colOff>
      <xdr:row>17</xdr:row>
      <xdr:rowOff>428623</xdr:rowOff>
    </xdr:from>
    <xdr:to>
      <xdr:col>9</xdr:col>
      <xdr:colOff>428626</xdr:colOff>
      <xdr:row>23</xdr:row>
      <xdr:rowOff>263910</xdr:rowOff>
    </xdr:to>
    <xdr:pic>
      <xdr:nvPicPr>
        <xdr:cNvPr id="21" name="図 20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95974" y="10515598"/>
          <a:ext cx="8239127" cy="3149987"/>
        </a:xfrm>
        <a:prstGeom prst="rect">
          <a:avLst/>
        </a:prstGeom>
      </xdr:spPr>
    </xdr:pic>
    <xdr:clientData/>
  </xdr:twoCellAnchor>
  <xdr:twoCellAnchor editAs="oneCell">
    <xdr:from>
      <xdr:col>2</xdr:col>
      <xdr:colOff>813952</xdr:colOff>
      <xdr:row>52</xdr:row>
      <xdr:rowOff>428624</xdr:rowOff>
    </xdr:from>
    <xdr:to>
      <xdr:col>9</xdr:col>
      <xdr:colOff>333376</xdr:colOff>
      <xdr:row>59</xdr:row>
      <xdr:rowOff>137242</xdr:rowOff>
    </xdr:to>
    <xdr:pic>
      <xdr:nvPicPr>
        <xdr:cNvPr id="22" name="図 21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043302" y="30641924"/>
          <a:ext cx="6996549" cy="3137618"/>
        </a:xfrm>
        <a:prstGeom prst="rect">
          <a:avLst/>
        </a:prstGeom>
      </xdr:spPr>
    </xdr:pic>
    <xdr:clientData/>
  </xdr:twoCellAnchor>
  <xdr:oneCellAnchor>
    <xdr:from>
      <xdr:col>0</xdr:col>
      <xdr:colOff>1271586</xdr:colOff>
      <xdr:row>53</xdr:row>
      <xdr:rowOff>190501</xdr:rowOff>
    </xdr:from>
    <xdr:ext cx="3276602" cy="1952623"/>
    <xdr:sp macro="" textlink="">
      <xdr:nvSpPr>
        <xdr:cNvPr id="23" name="テキスト ボックス 22"/>
        <xdr:cNvSpPr txBox="1"/>
      </xdr:nvSpPr>
      <xdr:spPr>
        <a:xfrm>
          <a:off x="1271586" y="30918151"/>
          <a:ext cx="3276602" cy="1952623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oneCellAnchor>
    <xdr:from>
      <xdr:col>0</xdr:col>
      <xdr:colOff>1047747</xdr:colOff>
      <xdr:row>19</xdr:row>
      <xdr:rowOff>47626</xdr:rowOff>
    </xdr:from>
    <xdr:ext cx="3286125" cy="2000250"/>
    <xdr:sp macro="" textlink="">
      <xdr:nvSpPr>
        <xdr:cNvPr id="24" name="テキスト ボックス 23"/>
        <xdr:cNvSpPr txBox="1"/>
      </xdr:nvSpPr>
      <xdr:spPr>
        <a:xfrm>
          <a:off x="1047747" y="11315701"/>
          <a:ext cx="3286125" cy="2000250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V64"/>
  <sheetViews>
    <sheetView tabSelected="1" view="pageBreakPreview" topLeftCell="A31" zoomScale="40" zoomScaleNormal="50" zoomScaleSheetLayoutView="40" zoomScalePageLayoutView="40" workbookViewId="0">
      <selection activeCell="L49" sqref="L49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2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7" t="s">
        <v>22</v>
      </c>
      <c r="N1" s="137"/>
      <c r="O1" s="137"/>
      <c r="P1" s="137"/>
      <c r="Q1" s="137"/>
      <c r="R1" s="137"/>
      <c r="S1" s="19"/>
      <c r="T1" s="19"/>
      <c r="U1" s="18"/>
    </row>
    <row r="2" spans="1:22" s="1" customFormat="1" ht="30" customHeight="1"/>
    <row r="3" spans="1:22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45874</v>
      </c>
      <c r="R3" s="26" t="s">
        <v>70</v>
      </c>
      <c r="S3" s="25"/>
    </row>
    <row r="4" spans="1:22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2" s="4" customFormat="1" ht="37.5" customHeight="1">
      <c r="A5" s="157" t="s">
        <v>9</v>
      </c>
      <c r="B5" s="138" t="s">
        <v>6</v>
      </c>
      <c r="C5" s="138" t="s">
        <v>5</v>
      </c>
      <c r="D5" s="138"/>
      <c r="E5" s="138" t="s">
        <v>10</v>
      </c>
      <c r="F5" s="138"/>
      <c r="G5" s="138" t="s">
        <v>4</v>
      </c>
      <c r="H5" s="138"/>
      <c r="I5" s="138" t="s">
        <v>10</v>
      </c>
      <c r="J5" s="139"/>
      <c r="L5" s="6"/>
      <c r="M5" s="6"/>
      <c r="N5" s="6"/>
      <c r="O5" s="6"/>
    </row>
    <row r="6" spans="1:22" s="4" customFormat="1" ht="37.5" customHeight="1">
      <c r="A6" s="158"/>
      <c r="B6" s="160"/>
      <c r="C6" s="147" t="s">
        <v>3</v>
      </c>
      <c r="D6" s="147"/>
      <c r="E6" s="147" t="s">
        <v>3</v>
      </c>
      <c r="F6" s="147"/>
      <c r="G6" s="147" t="s">
        <v>3</v>
      </c>
      <c r="H6" s="147"/>
      <c r="I6" s="140" t="s">
        <v>11</v>
      </c>
      <c r="J6" s="141"/>
      <c r="L6" s="6"/>
      <c r="M6" s="6"/>
      <c r="N6" s="6"/>
      <c r="O6" s="6"/>
    </row>
    <row r="7" spans="1:22" s="4" customFormat="1" ht="37.5" customHeight="1">
      <c r="A7" s="158"/>
      <c r="B7" s="160"/>
      <c r="C7" s="147"/>
      <c r="D7" s="147"/>
      <c r="E7" s="147"/>
      <c r="F7" s="147"/>
      <c r="G7" s="147"/>
      <c r="H7" s="147"/>
      <c r="I7" s="140"/>
      <c r="J7" s="141"/>
      <c r="L7" s="6"/>
      <c r="M7" s="6"/>
      <c r="N7" s="6"/>
      <c r="O7" s="6"/>
    </row>
    <row r="8" spans="1:22" s="4" customFormat="1" ht="37.5" customHeight="1">
      <c r="A8" s="158"/>
      <c r="B8" s="160"/>
      <c r="C8" s="147"/>
      <c r="D8" s="147"/>
      <c r="E8" s="147"/>
      <c r="F8" s="147"/>
      <c r="G8" s="147"/>
      <c r="H8" s="147"/>
      <c r="I8" s="140"/>
      <c r="J8" s="141"/>
      <c r="L8" s="6"/>
      <c r="M8" s="6"/>
      <c r="N8" s="6"/>
      <c r="O8" s="6"/>
    </row>
    <row r="9" spans="1:22" s="5" customFormat="1" ht="37.5" customHeight="1">
      <c r="A9" s="159"/>
      <c r="B9" s="161"/>
      <c r="C9" s="126"/>
      <c r="D9" s="126"/>
      <c r="E9" s="126"/>
      <c r="F9" s="126"/>
      <c r="G9" s="148" t="s">
        <v>12</v>
      </c>
      <c r="H9" s="148"/>
      <c r="I9" s="149" t="s">
        <v>19</v>
      </c>
      <c r="J9" s="150"/>
      <c r="L9" s="6"/>
      <c r="M9" s="6"/>
      <c r="N9" s="6"/>
      <c r="O9" s="6"/>
    </row>
    <row r="10" spans="1:22" s="4" customFormat="1" ht="46.5" customHeight="1">
      <c r="A10" s="91" t="s">
        <v>80</v>
      </c>
      <c r="B10" s="65" t="s">
        <v>77</v>
      </c>
      <c r="C10" s="96">
        <v>45877</v>
      </c>
      <c r="D10" s="97" t="str">
        <f t="shared" ref="D10:D14" si="0">TEXT(C10,"aaa")</f>
        <v>金</v>
      </c>
      <c r="E10" s="66">
        <f>G10</f>
        <v>45882</v>
      </c>
      <c r="F10" s="67" t="str">
        <f t="shared" ref="F10:F14" si="1">TEXT(E10,"aaa")</f>
        <v>水</v>
      </c>
      <c r="G10" s="68">
        <v>45882</v>
      </c>
      <c r="H10" s="67" t="str">
        <f t="shared" ref="H10:H14" si="2">TEXT(G10,"aaa")</f>
        <v>水</v>
      </c>
      <c r="I10" s="69">
        <f>G10+3</f>
        <v>45885</v>
      </c>
      <c r="J10" s="70" t="str">
        <f t="shared" ref="J10:J14" si="3">TEXT(I10,"aaa")</f>
        <v>土</v>
      </c>
      <c r="K10" s="109"/>
      <c r="L10" s="110"/>
      <c r="M10" s="23"/>
      <c r="N10" s="23"/>
      <c r="O10" s="23"/>
      <c r="P10" s="23"/>
      <c r="Q10" s="23"/>
      <c r="R10" s="23"/>
      <c r="S10" s="23"/>
      <c r="T10" s="23"/>
      <c r="U10" s="23"/>
      <c r="V10" s="23"/>
    </row>
    <row r="11" spans="1:22" s="4" customFormat="1" ht="46.5" customHeight="1">
      <c r="A11" s="71" t="s">
        <v>74</v>
      </c>
      <c r="B11" s="60" t="s">
        <v>77</v>
      </c>
      <c r="C11" s="61">
        <f>G11-2</f>
        <v>45882</v>
      </c>
      <c r="D11" s="62" t="str">
        <f t="shared" si="0"/>
        <v>水</v>
      </c>
      <c r="E11" s="61">
        <f t="shared" ref="E11:E12" si="4">G11</f>
        <v>45884</v>
      </c>
      <c r="F11" s="62" t="str">
        <f t="shared" si="1"/>
        <v>金</v>
      </c>
      <c r="G11" s="63">
        <v>45884</v>
      </c>
      <c r="H11" s="62" t="str">
        <f t="shared" si="2"/>
        <v>金</v>
      </c>
      <c r="I11" s="64">
        <f t="shared" ref="I11:I12" si="5">G11+2</f>
        <v>45886</v>
      </c>
      <c r="J11" s="72" t="str">
        <f t="shared" si="3"/>
        <v>日</v>
      </c>
      <c r="K11" s="112"/>
      <c r="L11" s="112"/>
      <c r="M11" s="23"/>
      <c r="N11" s="23"/>
      <c r="O11" s="23"/>
      <c r="P11" s="23"/>
      <c r="Q11" s="23"/>
      <c r="R11" s="23"/>
      <c r="S11" s="23"/>
      <c r="T11" s="23"/>
      <c r="U11" s="23"/>
      <c r="V11" s="23"/>
    </row>
    <row r="12" spans="1:22" s="23" customFormat="1" ht="46.5" customHeight="1">
      <c r="A12" s="71" t="s">
        <v>75</v>
      </c>
      <c r="B12" s="60" t="s">
        <v>78</v>
      </c>
      <c r="C12" s="61">
        <f>G12-4</f>
        <v>45883</v>
      </c>
      <c r="D12" s="62" t="str">
        <f t="shared" si="0"/>
        <v>木</v>
      </c>
      <c r="E12" s="61">
        <f t="shared" si="4"/>
        <v>45887</v>
      </c>
      <c r="F12" s="62" t="str">
        <f t="shared" si="1"/>
        <v>月</v>
      </c>
      <c r="G12" s="63">
        <v>45887</v>
      </c>
      <c r="H12" s="62" t="str">
        <f t="shared" si="2"/>
        <v>月</v>
      </c>
      <c r="I12" s="64">
        <f t="shared" si="5"/>
        <v>45889</v>
      </c>
      <c r="J12" s="72" t="str">
        <f t="shared" si="3"/>
        <v>水</v>
      </c>
      <c r="K12" s="112"/>
      <c r="L12" s="112"/>
    </row>
    <row r="13" spans="1:22" s="23" customFormat="1" ht="46.5" customHeight="1">
      <c r="A13" s="71" t="s">
        <v>73</v>
      </c>
      <c r="B13" s="60" t="s">
        <v>79</v>
      </c>
      <c r="C13" s="61">
        <f>G13-2</f>
        <v>45887</v>
      </c>
      <c r="D13" s="62" t="str">
        <f t="shared" si="0"/>
        <v>月</v>
      </c>
      <c r="E13" s="61">
        <f>G13</f>
        <v>45889</v>
      </c>
      <c r="F13" s="62" t="str">
        <f t="shared" si="1"/>
        <v>水</v>
      </c>
      <c r="G13" s="63">
        <v>45889</v>
      </c>
      <c r="H13" s="62" t="str">
        <f t="shared" si="2"/>
        <v>水</v>
      </c>
      <c r="I13" s="64">
        <f>G13+3</f>
        <v>45892</v>
      </c>
      <c r="J13" s="72" t="str">
        <f t="shared" si="3"/>
        <v>土</v>
      </c>
      <c r="K13" s="113"/>
    </row>
    <row r="14" spans="1:22" s="23" customFormat="1" ht="46.5" customHeight="1">
      <c r="A14" s="71" t="s">
        <v>74</v>
      </c>
      <c r="B14" s="60" t="s">
        <v>78</v>
      </c>
      <c r="C14" s="61">
        <f>G14-2</f>
        <v>45889</v>
      </c>
      <c r="D14" s="62" t="str">
        <f t="shared" si="0"/>
        <v>水</v>
      </c>
      <c r="E14" s="61">
        <f t="shared" ref="E14:E15" si="6">G14</f>
        <v>45891</v>
      </c>
      <c r="F14" s="62" t="str">
        <f t="shared" si="1"/>
        <v>金</v>
      </c>
      <c r="G14" s="63">
        <v>45891</v>
      </c>
      <c r="H14" s="62" t="str">
        <f t="shared" si="2"/>
        <v>金</v>
      </c>
      <c r="I14" s="64">
        <f t="shared" ref="I14:I15" si="7">G14+2</f>
        <v>45893</v>
      </c>
      <c r="J14" s="72" t="str">
        <f t="shared" si="3"/>
        <v>日</v>
      </c>
      <c r="K14" s="109"/>
      <c r="L14" s="110"/>
    </row>
    <row r="15" spans="1:22" s="23" customFormat="1" ht="46.5" customHeight="1">
      <c r="A15" s="71" t="s">
        <v>73</v>
      </c>
      <c r="B15" s="60" t="s">
        <v>92</v>
      </c>
      <c r="C15" s="61">
        <f>G15-4</f>
        <v>45890</v>
      </c>
      <c r="D15" s="62" t="str">
        <f t="shared" ref="D15:D23" si="8">TEXT(C15,"aaa")</f>
        <v>木</v>
      </c>
      <c r="E15" s="61">
        <f t="shared" si="6"/>
        <v>45894</v>
      </c>
      <c r="F15" s="62" t="str">
        <f t="shared" ref="F15:F23" si="9">TEXT(E15,"aaa")</f>
        <v>月</v>
      </c>
      <c r="G15" s="63">
        <v>45894</v>
      </c>
      <c r="H15" s="62" t="str">
        <f t="shared" ref="H15:H23" si="10">TEXT(G15,"aaa")</f>
        <v>月</v>
      </c>
      <c r="I15" s="64">
        <f t="shared" si="7"/>
        <v>45896</v>
      </c>
      <c r="J15" s="72" t="str">
        <f t="shared" ref="J15:J23" si="11">TEXT(I15,"aaa")</f>
        <v>水</v>
      </c>
      <c r="K15" s="112"/>
      <c r="L15" s="112"/>
    </row>
    <row r="16" spans="1:22" s="23" customFormat="1" ht="46.5" customHeight="1">
      <c r="A16" s="71" t="s">
        <v>75</v>
      </c>
      <c r="B16" s="60" t="s">
        <v>90</v>
      </c>
      <c r="C16" s="61">
        <f>G16-2</f>
        <v>45894</v>
      </c>
      <c r="D16" s="62" t="str">
        <f t="shared" si="8"/>
        <v>月</v>
      </c>
      <c r="E16" s="61">
        <f>G16</f>
        <v>45896</v>
      </c>
      <c r="F16" s="62" t="str">
        <f t="shared" si="9"/>
        <v>水</v>
      </c>
      <c r="G16" s="63">
        <v>45896</v>
      </c>
      <c r="H16" s="62" t="str">
        <f t="shared" si="10"/>
        <v>水</v>
      </c>
      <c r="I16" s="64">
        <f>G16+3</f>
        <v>45899</v>
      </c>
      <c r="J16" s="72" t="str">
        <f t="shared" si="11"/>
        <v>土</v>
      </c>
      <c r="K16" s="112"/>
      <c r="L16" s="112"/>
    </row>
    <row r="17" spans="1:18" s="23" customFormat="1" ht="46.5" customHeight="1">
      <c r="A17" s="71" t="s">
        <v>88</v>
      </c>
      <c r="B17" s="60" t="s">
        <v>89</v>
      </c>
      <c r="C17" s="61">
        <f>G17-2</f>
        <v>45896</v>
      </c>
      <c r="D17" s="62" t="str">
        <f t="shared" si="8"/>
        <v>水</v>
      </c>
      <c r="E17" s="61">
        <f t="shared" ref="E17:E18" si="12">G17</f>
        <v>45898</v>
      </c>
      <c r="F17" s="62" t="str">
        <f t="shared" si="9"/>
        <v>金</v>
      </c>
      <c r="G17" s="63">
        <v>45898</v>
      </c>
      <c r="H17" s="62" t="str">
        <f t="shared" si="10"/>
        <v>金</v>
      </c>
      <c r="I17" s="64">
        <f t="shared" ref="I17:I18" si="13">G17+2</f>
        <v>45900</v>
      </c>
      <c r="J17" s="72" t="str">
        <f t="shared" si="11"/>
        <v>日</v>
      </c>
      <c r="K17" s="111"/>
      <c r="L17" s="110"/>
    </row>
    <row r="18" spans="1:18" s="23" customFormat="1" ht="46.5" customHeight="1">
      <c r="A18" s="71" t="s">
        <v>75</v>
      </c>
      <c r="B18" s="60" t="s">
        <v>91</v>
      </c>
      <c r="C18" s="61">
        <f>G18-4</f>
        <v>45897</v>
      </c>
      <c r="D18" s="62" t="str">
        <f t="shared" si="8"/>
        <v>木</v>
      </c>
      <c r="E18" s="61">
        <f t="shared" si="12"/>
        <v>45901</v>
      </c>
      <c r="F18" s="62" t="str">
        <f t="shared" si="9"/>
        <v>月</v>
      </c>
      <c r="G18" s="63">
        <v>45901</v>
      </c>
      <c r="H18" s="62" t="str">
        <f t="shared" si="10"/>
        <v>月</v>
      </c>
      <c r="I18" s="64">
        <f t="shared" si="13"/>
        <v>45903</v>
      </c>
      <c r="J18" s="72" t="str">
        <f t="shared" si="11"/>
        <v>水</v>
      </c>
      <c r="K18" s="111"/>
      <c r="L18" s="110"/>
    </row>
    <row r="19" spans="1:18" s="23" customFormat="1" ht="46.5" customHeight="1">
      <c r="A19" s="71" t="s">
        <v>73</v>
      </c>
      <c r="B19" s="60" t="s">
        <v>93</v>
      </c>
      <c r="C19" s="61">
        <f>G19-2</f>
        <v>45901</v>
      </c>
      <c r="D19" s="62" t="str">
        <f t="shared" si="8"/>
        <v>月</v>
      </c>
      <c r="E19" s="61">
        <f>G19</f>
        <v>45903</v>
      </c>
      <c r="F19" s="62" t="str">
        <f t="shared" si="9"/>
        <v>水</v>
      </c>
      <c r="G19" s="63">
        <v>45903</v>
      </c>
      <c r="H19" s="62" t="str">
        <f t="shared" si="10"/>
        <v>水</v>
      </c>
      <c r="I19" s="64">
        <f>G19+3</f>
        <v>45906</v>
      </c>
      <c r="J19" s="72" t="str">
        <f t="shared" si="11"/>
        <v>土</v>
      </c>
      <c r="K19" s="111"/>
      <c r="L19" s="110"/>
    </row>
    <row r="20" spans="1:18" s="23" customFormat="1" ht="46.5" customHeight="1">
      <c r="A20" s="71" t="s">
        <v>74</v>
      </c>
      <c r="B20" s="60" t="s">
        <v>90</v>
      </c>
      <c r="C20" s="61">
        <f>G20-2</f>
        <v>45903</v>
      </c>
      <c r="D20" s="62" t="str">
        <f t="shared" si="8"/>
        <v>水</v>
      </c>
      <c r="E20" s="61">
        <f t="shared" ref="E20:E21" si="14">G20</f>
        <v>45905</v>
      </c>
      <c r="F20" s="62" t="str">
        <f t="shared" si="9"/>
        <v>金</v>
      </c>
      <c r="G20" s="63">
        <v>45905</v>
      </c>
      <c r="H20" s="62" t="str">
        <f t="shared" si="10"/>
        <v>金</v>
      </c>
      <c r="I20" s="64">
        <f t="shared" ref="I20:I21" si="15">G20+2</f>
        <v>45907</v>
      </c>
      <c r="J20" s="72" t="str">
        <f t="shared" si="11"/>
        <v>日</v>
      </c>
      <c r="K20" s="111"/>
      <c r="L20" s="110"/>
    </row>
    <row r="21" spans="1:18" s="23" customFormat="1" ht="46.5" customHeight="1">
      <c r="A21" s="71" t="s">
        <v>73</v>
      </c>
      <c r="B21" s="60" t="s">
        <v>94</v>
      </c>
      <c r="C21" s="61">
        <f>G21-4</f>
        <v>45904</v>
      </c>
      <c r="D21" s="62" t="str">
        <f t="shared" si="8"/>
        <v>木</v>
      </c>
      <c r="E21" s="61">
        <f t="shared" si="14"/>
        <v>45908</v>
      </c>
      <c r="F21" s="62" t="str">
        <f t="shared" si="9"/>
        <v>月</v>
      </c>
      <c r="G21" s="63">
        <v>45908</v>
      </c>
      <c r="H21" s="62" t="str">
        <f t="shared" si="10"/>
        <v>月</v>
      </c>
      <c r="I21" s="64">
        <f t="shared" si="15"/>
        <v>45910</v>
      </c>
      <c r="J21" s="72" t="str">
        <f t="shared" si="11"/>
        <v>水</v>
      </c>
      <c r="K21" s="111"/>
      <c r="L21" s="110"/>
    </row>
    <row r="22" spans="1:18" s="23" customFormat="1" ht="46.5" customHeight="1">
      <c r="A22" s="71" t="s">
        <v>75</v>
      </c>
      <c r="B22" s="60" t="s">
        <v>95</v>
      </c>
      <c r="C22" s="61">
        <f>G22-2</f>
        <v>45908</v>
      </c>
      <c r="D22" s="62" t="str">
        <f t="shared" si="8"/>
        <v>月</v>
      </c>
      <c r="E22" s="61">
        <f>G22</f>
        <v>45910</v>
      </c>
      <c r="F22" s="62" t="str">
        <f t="shared" si="9"/>
        <v>水</v>
      </c>
      <c r="G22" s="63">
        <v>45910</v>
      </c>
      <c r="H22" s="62" t="str">
        <f t="shared" si="10"/>
        <v>水</v>
      </c>
      <c r="I22" s="64">
        <f>G22+3</f>
        <v>45913</v>
      </c>
      <c r="J22" s="72" t="str">
        <f t="shared" si="11"/>
        <v>土</v>
      </c>
    </row>
    <row r="23" spans="1:18" s="4" customFormat="1" ht="57.75" customHeight="1">
      <c r="A23" s="83" t="s">
        <v>74</v>
      </c>
      <c r="B23" s="73" t="s">
        <v>91</v>
      </c>
      <c r="C23" s="74">
        <f>G23-2</f>
        <v>45910</v>
      </c>
      <c r="D23" s="75" t="str">
        <f t="shared" si="8"/>
        <v>水</v>
      </c>
      <c r="E23" s="74">
        <f t="shared" ref="E23" si="16">G23</f>
        <v>45912</v>
      </c>
      <c r="F23" s="75" t="str">
        <f t="shared" si="9"/>
        <v>金</v>
      </c>
      <c r="G23" s="76">
        <v>45912</v>
      </c>
      <c r="H23" s="75" t="str">
        <f t="shared" si="10"/>
        <v>金</v>
      </c>
      <c r="I23" s="77">
        <f t="shared" ref="I23" si="17">G23+2</f>
        <v>45914</v>
      </c>
      <c r="J23" s="78" t="str">
        <f t="shared" si="11"/>
        <v>日</v>
      </c>
    </row>
    <row r="24" spans="1:18" s="4" customFormat="1" ht="57.75" customHeight="1">
      <c r="A24" s="59"/>
      <c r="B24" s="53"/>
      <c r="C24" s="114"/>
      <c r="D24" s="115"/>
      <c r="E24" s="54"/>
      <c r="F24" s="55"/>
      <c r="G24" s="56"/>
      <c r="H24" s="55"/>
      <c r="I24" s="57"/>
      <c r="J24" s="58"/>
    </row>
    <row r="25" spans="1:18" s="1" customFormat="1" ht="56.25" customHeight="1"/>
    <row r="26" spans="1:18" s="1" customFormat="1" ht="46.5" customHeight="1" thickBot="1">
      <c r="A26" s="108" t="s">
        <v>2</v>
      </c>
      <c r="B26" s="143" t="s">
        <v>1</v>
      </c>
      <c r="C26" s="144"/>
      <c r="D26" s="144"/>
      <c r="E26" s="143" t="s">
        <v>13</v>
      </c>
      <c r="F26" s="144"/>
      <c r="G26" s="144"/>
      <c r="H26" s="144"/>
      <c r="I26" s="144"/>
      <c r="J26" s="144"/>
      <c r="K26" s="87"/>
      <c r="L26" s="88"/>
      <c r="P26" s="3"/>
    </row>
    <row r="27" spans="1:18" s="1" customFormat="1" ht="46.5" customHeight="1" thickTop="1">
      <c r="A27" s="151" t="s">
        <v>0</v>
      </c>
      <c r="B27" s="153" t="s">
        <v>65</v>
      </c>
      <c r="C27" s="154"/>
      <c r="D27" s="154"/>
      <c r="E27" s="116" t="s">
        <v>66</v>
      </c>
      <c r="F27" s="117"/>
      <c r="G27" s="118"/>
      <c r="H27" s="119"/>
      <c r="I27" s="119"/>
      <c r="J27" s="145" t="s">
        <v>68</v>
      </c>
      <c r="K27" s="145"/>
      <c r="L27" s="146"/>
      <c r="P27" s="2"/>
    </row>
    <row r="28" spans="1:18" s="1" customFormat="1" ht="46.5" customHeight="1">
      <c r="A28" s="152"/>
      <c r="B28" s="155"/>
      <c r="C28" s="156"/>
      <c r="D28" s="156"/>
      <c r="E28" s="120" t="s">
        <v>67</v>
      </c>
      <c r="F28" s="121"/>
      <c r="G28" s="122"/>
      <c r="H28" s="123"/>
      <c r="I28" s="123"/>
      <c r="J28" s="122"/>
      <c r="K28" s="124"/>
      <c r="L28" s="125"/>
      <c r="P28" s="2"/>
    </row>
    <row r="29" spans="1:18" s="1" customFormat="1" ht="33.75" customHeight="1">
      <c r="P29" s="2"/>
    </row>
    <row r="30" spans="1:18" s="1" customFormat="1" ht="22.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37" t="s">
        <v>22</v>
      </c>
      <c r="N32" s="137"/>
      <c r="O32" s="137"/>
      <c r="P32" s="137"/>
      <c r="Q32" s="137"/>
      <c r="R32" s="137"/>
    </row>
    <row r="33" spans="1:22" s="1" customFormat="1" ht="20.25" customHeight="1"/>
    <row r="34" spans="1:22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27">
        <v>45874</v>
      </c>
      <c r="R34" s="26" t="s">
        <v>23</v>
      </c>
      <c r="S34" s="24"/>
    </row>
    <row r="35" spans="1:22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42"/>
      <c r="J35" s="142"/>
      <c r="M35" s="8"/>
      <c r="N35" s="8"/>
      <c r="O35" s="9"/>
      <c r="P35" s="8"/>
    </row>
    <row r="36" spans="1:22" s="4" customFormat="1" ht="37.5" customHeight="1">
      <c r="A36" s="157" t="s">
        <v>9</v>
      </c>
      <c r="B36" s="138" t="s">
        <v>71</v>
      </c>
      <c r="C36" s="138" t="s">
        <v>5</v>
      </c>
      <c r="D36" s="138"/>
      <c r="E36" s="138" t="s">
        <v>10</v>
      </c>
      <c r="F36" s="138"/>
      <c r="G36" s="138" t="s">
        <v>4</v>
      </c>
      <c r="H36" s="138"/>
      <c r="I36" s="138" t="s">
        <v>10</v>
      </c>
      <c r="J36" s="139"/>
      <c r="L36" s="6"/>
      <c r="M36" s="6"/>
      <c r="N36" s="6"/>
    </row>
    <row r="37" spans="1:22" s="4" customFormat="1" ht="37.5" customHeight="1">
      <c r="A37" s="158"/>
      <c r="B37" s="160"/>
      <c r="C37" s="147" t="s">
        <v>16</v>
      </c>
      <c r="D37" s="147"/>
      <c r="E37" s="147" t="s">
        <v>16</v>
      </c>
      <c r="F37" s="147"/>
      <c r="G37" s="147" t="s">
        <v>16</v>
      </c>
      <c r="H37" s="147"/>
      <c r="I37" s="140" t="s">
        <v>11</v>
      </c>
      <c r="J37" s="141"/>
      <c r="L37" s="6"/>
      <c r="M37" s="6"/>
      <c r="N37" s="6"/>
    </row>
    <row r="38" spans="1:22" s="4" customFormat="1" ht="37.5" customHeight="1">
      <c r="A38" s="158"/>
      <c r="B38" s="160"/>
      <c r="C38" s="147"/>
      <c r="D38" s="147"/>
      <c r="E38" s="147"/>
      <c r="F38" s="147"/>
      <c r="G38" s="147"/>
      <c r="H38" s="147"/>
      <c r="I38" s="140"/>
      <c r="J38" s="141"/>
      <c r="L38" s="6"/>
      <c r="M38" s="6"/>
      <c r="N38" s="6"/>
    </row>
    <row r="39" spans="1:22" s="4" customFormat="1" ht="37.5" customHeight="1">
      <c r="A39" s="158"/>
      <c r="B39" s="160"/>
      <c r="C39" s="147"/>
      <c r="D39" s="147"/>
      <c r="E39" s="147"/>
      <c r="F39" s="147"/>
      <c r="G39" s="147"/>
      <c r="H39" s="147"/>
      <c r="I39" s="140"/>
      <c r="J39" s="141"/>
      <c r="L39" s="6"/>
      <c r="M39" s="6"/>
      <c r="N39" s="6"/>
    </row>
    <row r="40" spans="1:22" s="5" customFormat="1" ht="37.5" customHeight="1">
      <c r="A40" s="159"/>
      <c r="B40" s="161"/>
      <c r="C40" s="126"/>
      <c r="D40" s="126"/>
      <c r="E40" s="126"/>
      <c r="F40" s="126"/>
      <c r="G40" s="148" t="s">
        <v>12</v>
      </c>
      <c r="H40" s="148"/>
      <c r="I40" s="149" t="s">
        <v>17</v>
      </c>
      <c r="J40" s="150"/>
      <c r="L40" s="6"/>
      <c r="M40" s="6"/>
      <c r="N40" s="6"/>
    </row>
    <row r="41" spans="1:22" s="4" customFormat="1" ht="46.5" customHeight="1">
      <c r="A41" s="127" t="s">
        <v>76</v>
      </c>
      <c r="B41" s="65" t="s">
        <v>82</v>
      </c>
      <c r="C41" s="66">
        <f>G41-1</f>
        <v>45876</v>
      </c>
      <c r="D41" s="67" t="str">
        <f t="shared" ref="D41:D46" si="18">TEXT(C41,"aaa")</f>
        <v>木</v>
      </c>
      <c r="E41" s="66">
        <f t="shared" ref="E41:E46" si="19">G41</f>
        <v>45877</v>
      </c>
      <c r="F41" s="67" t="str">
        <f t="shared" ref="F41:F46" si="20">TEXT(E41,"aaa")</f>
        <v>金</v>
      </c>
      <c r="G41" s="68">
        <v>45877</v>
      </c>
      <c r="H41" s="67" t="str">
        <f t="shared" ref="H41:H46" si="21">TEXT(G41,"aaa")</f>
        <v>金</v>
      </c>
      <c r="I41" s="69">
        <f t="shared" ref="I41:I46" si="22">G41+1</f>
        <v>45878</v>
      </c>
      <c r="J41" s="70" t="str">
        <f t="shared" ref="J41:J46" si="23">TEXT(I41,"aaa")</f>
        <v>土</v>
      </c>
    </row>
    <row r="42" spans="1:22" s="23" customFormat="1" ht="46.5" customHeight="1">
      <c r="A42" s="130" t="s">
        <v>81</v>
      </c>
      <c r="B42" s="131"/>
      <c r="C42" s="132"/>
      <c r="D42" s="133"/>
      <c r="E42" s="132"/>
      <c r="F42" s="133"/>
      <c r="G42" s="134"/>
      <c r="H42" s="133"/>
      <c r="I42" s="135"/>
      <c r="J42" s="136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1:22" s="4" customFormat="1" ht="46.5" customHeight="1">
      <c r="A43" s="128" t="s">
        <v>76</v>
      </c>
      <c r="B43" s="60" t="s">
        <v>83</v>
      </c>
      <c r="C43" s="61">
        <f t="shared" ref="C43" si="24">G43-1</f>
        <v>45881</v>
      </c>
      <c r="D43" s="62" t="str">
        <f t="shared" ref="D43:D46" si="25">TEXT(C43,"aaa")</f>
        <v>火</v>
      </c>
      <c r="E43" s="61">
        <f t="shared" ref="E43:E46" si="26">G43</f>
        <v>45882</v>
      </c>
      <c r="F43" s="62" t="str">
        <f t="shared" ref="F43:F46" si="27">TEXT(E43,"aaa")</f>
        <v>水</v>
      </c>
      <c r="G43" s="63">
        <v>45882</v>
      </c>
      <c r="H43" s="62" t="str">
        <f t="shared" ref="H43:H46" si="28">TEXT(G43,"aaa")</f>
        <v>水</v>
      </c>
      <c r="I43" s="64">
        <f t="shared" ref="I43:I46" si="29">G43+1</f>
        <v>45883</v>
      </c>
      <c r="J43" s="72" t="str">
        <f t="shared" ref="J43:J46" si="30">TEXT(I43,"aaa")</f>
        <v>木</v>
      </c>
    </row>
    <row r="44" spans="1:22" s="4" customFormat="1" ht="40.5" customHeight="1">
      <c r="A44" s="128" t="s">
        <v>87</v>
      </c>
      <c r="B44" s="60" t="s">
        <v>84</v>
      </c>
      <c r="C44" s="89">
        <f>G44-1</f>
        <v>45883</v>
      </c>
      <c r="D44" s="90" t="str">
        <f t="shared" si="25"/>
        <v>木</v>
      </c>
      <c r="E44" s="61">
        <f t="shared" si="26"/>
        <v>45884</v>
      </c>
      <c r="F44" s="62" t="str">
        <f t="shared" si="27"/>
        <v>金</v>
      </c>
      <c r="G44" s="63">
        <v>45884</v>
      </c>
      <c r="H44" s="62" t="str">
        <f t="shared" si="28"/>
        <v>金</v>
      </c>
      <c r="I44" s="64">
        <f t="shared" si="29"/>
        <v>45885</v>
      </c>
      <c r="J44" s="72" t="str">
        <f t="shared" si="30"/>
        <v>土</v>
      </c>
    </row>
    <row r="45" spans="1:22" s="23" customFormat="1" ht="46.5" customHeight="1">
      <c r="A45" s="128" t="s">
        <v>76</v>
      </c>
      <c r="B45" s="60" t="s">
        <v>85</v>
      </c>
      <c r="C45" s="61">
        <f>G45-3</f>
        <v>45884</v>
      </c>
      <c r="D45" s="62" t="str">
        <f t="shared" ref="D45:D47" si="31">TEXT(C45,"aaa")</f>
        <v>金</v>
      </c>
      <c r="E45" s="61">
        <f t="shared" si="26"/>
        <v>45887</v>
      </c>
      <c r="F45" s="62" t="str">
        <f t="shared" si="27"/>
        <v>月</v>
      </c>
      <c r="G45" s="63">
        <v>45887</v>
      </c>
      <c r="H45" s="62" t="str">
        <f t="shared" si="28"/>
        <v>月</v>
      </c>
      <c r="I45" s="64">
        <f t="shared" si="29"/>
        <v>45888</v>
      </c>
      <c r="J45" s="72" t="str">
        <f t="shared" si="30"/>
        <v>火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1:22" s="4" customFormat="1" ht="40.5" customHeight="1">
      <c r="A46" s="128" t="s">
        <v>76</v>
      </c>
      <c r="B46" s="60" t="s">
        <v>86</v>
      </c>
      <c r="C46" s="61">
        <f t="shared" ref="C46" si="32">G46-1</f>
        <v>45888</v>
      </c>
      <c r="D46" s="62" t="str">
        <f t="shared" si="31"/>
        <v>火</v>
      </c>
      <c r="E46" s="61">
        <f t="shared" si="26"/>
        <v>45889</v>
      </c>
      <c r="F46" s="62" t="str">
        <f t="shared" si="27"/>
        <v>水</v>
      </c>
      <c r="G46" s="63">
        <v>45889</v>
      </c>
      <c r="H46" s="62" t="str">
        <f t="shared" si="28"/>
        <v>水</v>
      </c>
      <c r="I46" s="64">
        <f t="shared" si="29"/>
        <v>45890</v>
      </c>
      <c r="J46" s="72" t="str">
        <f t="shared" si="30"/>
        <v>木</v>
      </c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</row>
    <row r="47" spans="1:22" s="4" customFormat="1" ht="46.5" customHeight="1">
      <c r="A47" s="128" t="s">
        <v>76</v>
      </c>
      <c r="B47" s="60" t="s">
        <v>96</v>
      </c>
      <c r="C47" s="61">
        <f>G47-1</f>
        <v>45890</v>
      </c>
      <c r="D47" s="62" t="str">
        <f t="shared" si="31"/>
        <v>木</v>
      </c>
      <c r="E47" s="61">
        <f t="shared" ref="E47:E49" si="33">G47</f>
        <v>45891</v>
      </c>
      <c r="F47" s="62" t="str">
        <f t="shared" ref="F47:F49" si="34">TEXT(E47,"aaa")</f>
        <v>金</v>
      </c>
      <c r="G47" s="63">
        <v>45891</v>
      </c>
      <c r="H47" s="62" t="str">
        <f t="shared" ref="H47:H49" si="35">TEXT(G47,"aaa")</f>
        <v>金</v>
      </c>
      <c r="I47" s="64">
        <f t="shared" ref="I47:I49" si="36">G47+1</f>
        <v>45892</v>
      </c>
      <c r="J47" s="72" t="str">
        <f t="shared" ref="J47:J49" si="37">TEXT(I47,"aaa")</f>
        <v>土</v>
      </c>
    </row>
    <row r="48" spans="1:22" s="4" customFormat="1" ht="46.5" customHeight="1">
      <c r="A48" s="128" t="s">
        <v>76</v>
      </c>
      <c r="B48" s="60" t="s">
        <v>97</v>
      </c>
      <c r="C48" s="61">
        <f>G48-3</f>
        <v>45891</v>
      </c>
      <c r="D48" s="62" t="str">
        <f t="shared" ref="D48:D50" si="38">TEXT(C48,"aaa")</f>
        <v>金</v>
      </c>
      <c r="E48" s="61">
        <f t="shared" si="33"/>
        <v>45894</v>
      </c>
      <c r="F48" s="62" t="str">
        <f t="shared" si="34"/>
        <v>月</v>
      </c>
      <c r="G48" s="63">
        <v>45894</v>
      </c>
      <c r="H48" s="62" t="str">
        <f t="shared" si="35"/>
        <v>月</v>
      </c>
      <c r="I48" s="64">
        <f t="shared" si="36"/>
        <v>45895</v>
      </c>
      <c r="J48" s="72" t="str">
        <f t="shared" si="37"/>
        <v>火</v>
      </c>
    </row>
    <row r="49" spans="1:22" s="4" customFormat="1" ht="40.5" customHeight="1">
      <c r="A49" s="128" t="s">
        <v>76</v>
      </c>
      <c r="B49" s="60" t="s">
        <v>98</v>
      </c>
      <c r="C49" s="61">
        <f t="shared" ref="C49" si="39">G49-1</f>
        <v>45895</v>
      </c>
      <c r="D49" s="62" t="str">
        <f t="shared" si="38"/>
        <v>火</v>
      </c>
      <c r="E49" s="61">
        <f t="shared" si="33"/>
        <v>45896</v>
      </c>
      <c r="F49" s="62" t="str">
        <f t="shared" si="34"/>
        <v>水</v>
      </c>
      <c r="G49" s="63">
        <v>45896</v>
      </c>
      <c r="H49" s="62" t="str">
        <f t="shared" si="35"/>
        <v>水</v>
      </c>
      <c r="I49" s="64">
        <f t="shared" si="36"/>
        <v>45897</v>
      </c>
      <c r="J49" s="72" t="str">
        <f t="shared" si="37"/>
        <v>木</v>
      </c>
    </row>
    <row r="50" spans="1:22" s="23" customFormat="1" ht="40.5" customHeight="1">
      <c r="A50" s="128" t="s">
        <v>76</v>
      </c>
      <c r="B50" s="60" t="s">
        <v>99</v>
      </c>
      <c r="C50" s="61">
        <f>G50-1</f>
        <v>45897</v>
      </c>
      <c r="D50" s="62" t="str">
        <f t="shared" si="38"/>
        <v>木</v>
      </c>
      <c r="E50" s="61">
        <f t="shared" ref="E50:E52" si="40">G50</f>
        <v>45898</v>
      </c>
      <c r="F50" s="62" t="str">
        <f t="shared" ref="F50:F52" si="41">TEXT(E50,"aaa")</f>
        <v>金</v>
      </c>
      <c r="G50" s="63">
        <v>45898</v>
      </c>
      <c r="H50" s="62" t="str">
        <f t="shared" ref="H50:H52" si="42">TEXT(G50,"aaa")</f>
        <v>金</v>
      </c>
      <c r="I50" s="64">
        <f t="shared" ref="I50:I52" si="43">G50+1</f>
        <v>45899</v>
      </c>
      <c r="J50" s="72" t="str">
        <f t="shared" ref="J50:J52" si="44">TEXT(I50,"aaa")</f>
        <v>土</v>
      </c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</row>
    <row r="51" spans="1:22" s="23" customFormat="1" ht="40.5" customHeight="1">
      <c r="A51" s="128" t="s">
        <v>76</v>
      </c>
      <c r="B51" s="60" t="s">
        <v>100</v>
      </c>
      <c r="C51" s="61">
        <f>G51-3</f>
        <v>45898</v>
      </c>
      <c r="D51" s="62" t="str">
        <f t="shared" ref="D51:D52" si="45">TEXT(C51,"aaa")</f>
        <v>金</v>
      </c>
      <c r="E51" s="61">
        <f t="shared" si="40"/>
        <v>45901</v>
      </c>
      <c r="F51" s="62" t="str">
        <f t="shared" si="41"/>
        <v>月</v>
      </c>
      <c r="G51" s="63">
        <v>45901</v>
      </c>
      <c r="H51" s="62" t="str">
        <f t="shared" si="42"/>
        <v>月</v>
      </c>
      <c r="I51" s="64">
        <f t="shared" si="43"/>
        <v>45902</v>
      </c>
      <c r="J51" s="72" t="str">
        <f t="shared" si="44"/>
        <v>火</v>
      </c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</row>
    <row r="52" spans="1:22" s="23" customFormat="1" ht="40.5" customHeight="1">
      <c r="A52" s="129" t="s">
        <v>76</v>
      </c>
      <c r="B52" s="73" t="s">
        <v>101</v>
      </c>
      <c r="C52" s="74">
        <f t="shared" ref="C52" si="46">G52-1</f>
        <v>45902</v>
      </c>
      <c r="D52" s="75" t="str">
        <f t="shared" si="45"/>
        <v>火</v>
      </c>
      <c r="E52" s="74">
        <f t="shared" si="40"/>
        <v>45903</v>
      </c>
      <c r="F52" s="75" t="str">
        <f t="shared" si="41"/>
        <v>水</v>
      </c>
      <c r="G52" s="76">
        <v>45903</v>
      </c>
      <c r="H52" s="75" t="str">
        <f t="shared" si="42"/>
        <v>水</v>
      </c>
      <c r="I52" s="77">
        <f t="shared" si="43"/>
        <v>45904</v>
      </c>
      <c r="J52" s="78" t="str">
        <f t="shared" si="44"/>
        <v>木</v>
      </c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</row>
    <row r="53" spans="1:22" s="23" customFormat="1" ht="40.5" customHeight="1">
      <c r="A53" s="52"/>
      <c r="B53" s="53"/>
      <c r="C53" s="54"/>
      <c r="D53" s="55"/>
      <c r="E53" s="54"/>
      <c r="F53" s="55"/>
      <c r="G53" s="56"/>
      <c r="H53" s="55"/>
      <c r="I53" s="57"/>
      <c r="J53" s="58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</row>
    <row r="54" spans="1:22" s="23" customFormat="1" ht="40.5" customHeight="1"/>
    <row r="55" spans="1:22" s="4" customFormat="1" ht="36.75" customHeight="1">
      <c r="A55" s="23"/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3"/>
      <c r="V55" s="23"/>
    </row>
    <row r="56" spans="1:22" s="4" customFormat="1" ht="40.5" customHeight="1"/>
    <row r="57" spans="1:22" s="4" customFormat="1" ht="40.5" customHeight="1"/>
    <row r="58" spans="1:22" s="4" customFormat="1" ht="30.75" customHeight="1"/>
    <row r="59" spans="1:22" s="4" customFormat="1" ht="35.25" customHeight="1">
      <c r="R59" s="30"/>
    </row>
    <row r="60" spans="1:22" s="4" customFormat="1" ht="51" customHeight="1">
      <c r="R60" s="30"/>
    </row>
    <row r="61" spans="1:22" s="4" customFormat="1" ht="45" customHeight="1">
      <c r="A61" s="31" t="s">
        <v>25</v>
      </c>
      <c r="R61" s="30"/>
    </row>
    <row r="62" spans="1:22" s="4" customFormat="1" ht="51" customHeight="1" thickBot="1">
      <c r="A62" s="32" t="s">
        <v>2</v>
      </c>
      <c r="B62" s="143" t="s">
        <v>1</v>
      </c>
      <c r="C62" s="144"/>
      <c r="D62" s="144"/>
      <c r="E62" s="144"/>
      <c r="F62" s="165"/>
      <c r="G62" s="166" t="s">
        <v>24</v>
      </c>
      <c r="H62" s="167"/>
      <c r="I62" s="167"/>
      <c r="J62" s="167"/>
      <c r="K62" s="167"/>
      <c r="L62" s="167"/>
      <c r="M62" s="167"/>
      <c r="N62" s="167"/>
      <c r="O62" s="167"/>
      <c r="P62" s="168"/>
      <c r="R62" s="30"/>
    </row>
    <row r="63" spans="1:22" ht="33.75" thickTop="1">
      <c r="A63" s="169" t="s">
        <v>35</v>
      </c>
      <c r="B63" s="171" t="s">
        <v>72</v>
      </c>
      <c r="C63" s="172"/>
      <c r="D63" s="172"/>
      <c r="E63" s="172"/>
      <c r="F63" s="173"/>
      <c r="G63" s="47" t="s">
        <v>31</v>
      </c>
      <c r="H63" s="48"/>
      <c r="I63" s="48"/>
      <c r="J63" s="48"/>
      <c r="K63" s="48"/>
      <c r="L63" s="48"/>
      <c r="M63" s="48"/>
      <c r="N63" s="162" t="s">
        <v>69</v>
      </c>
      <c r="O63" s="163"/>
      <c r="P63" s="164"/>
      <c r="Q63" s="4"/>
      <c r="R63" s="30"/>
      <c r="S63" s="4"/>
      <c r="T63" s="4"/>
      <c r="U63" s="4"/>
      <c r="V63" s="4"/>
    </row>
    <row r="64" spans="1:22" ht="33">
      <c r="A64" s="170"/>
      <c r="B64" s="174"/>
      <c r="C64" s="175"/>
      <c r="D64" s="175"/>
      <c r="E64" s="175"/>
      <c r="F64" s="176"/>
      <c r="G64" s="49" t="s">
        <v>33</v>
      </c>
      <c r="H64" s="50"/>
      <c r="I64" s="50"/>
      <c r="J64" s="50"/>
      <c r="K64" s="50"/>
      <c r="L64" s="50"/>
      <c r="M64" s="50"/>
      <c r="N64" s="50"/>
      <c r="O64" s="50"/>
      <c r="P64" s="51"/>
    </row>
  </sheetData>
  <mergeCells count="37">
    <mergeCell ref="I40:J40"/>
    <mergeCell ref="N63:P63"/>
    <mergeCell ref="B62:F62"/>
    <mergeCell ref="G62:P62"/>
    <mergeCell ref="A63:A64"/>
    <mergeCell ref="B63:F64"/>
    <mergeCell ref="G40:H40"/>
    <mergeCell ref="A5:A9"/>
    <mergeCell ref="B5:B9"/>
    <mergeCell ref="C5:D5"/>
    <mergeCell ref="E5:F5"/>
    <mergeCell ref="C6:D8"/>
    <mergeCell ref="E6:F8"/>
    <mergeCell ref="B26:D26"/>
    <mergeCell ref="E37:F39"/>
    <mergeCell ref="G37:H39"/>
    <mergeCell ref="E36:F36"/>
    <mergeCell ref="A27:A28"/>
    <mergeCell ref="B27:D28"/>
    <mergeCell ref="G36:H36"/>
    <mergeCell ref="A36:A40"/>
    <mergeCell ref="B36:B40"/>
    <mergeCell ref="C36:D36"/>
    <mergeCell ref="C37:D39"/>
    <mergeCell ref="M1:R1"/>
    <mergeCell ref="I5:J5"/>
    <mergeCell ref="I37:J39"/>
    <mergeCell ref="M32:R32"/>
    <mergeCell ref="I35:J35"/>
    <mergeCell ref="I36:J36"/>
    <mergeCell ref="E26:J26"/>
    <mergeCell ref="J27:L27"/>
    <mergeCell ref="G6:H8"/>
    <mergeCell ref="I6:J8"/>
    <mergeCell ref="G9:H9"/>
    <mergeCell ref="I9:J9"/>
    <mergeCell ref="G5:H5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1" manualBreakCount="1">
    <brk id="31" max="2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U66"/>
  <sheetViews>
    <sheetView view="pageBreakPreview" zoomScale="40" zoomScaleNormal="50" zoomScaleSheetLayoutView="40" zoomScalePageLayoutView="40" workbookViewId="0">
      <selection sqref="A1:XFD31"/>
    </sheetView>
  </sheetViews>
  <sheetFormatPr defaultRowHeight="13.5"/>
  <cols>
    <col min="1" max="1" width="59.875" customWidth="1"/>
    <col min="2" max="2" width="21.875" customWidth="1"/>
    <col min="3" max="3" width="17.875" customWidth="1"/>
    <col min="4" max="4" width="8.875" customWidth="1"/>
    <col min="5" max="5" width="17.875" customWidth="1"/>
    <col min="6" max="6" width="8.875" customWidth="1"/>
    <col min="7" max="7" width="17.875" customWidth="1"/>
    <col min="8" max="8" width="8.875" customWidth="1"/>
    <col min="9" max="9" width="17.875" customWidth="1"/>
    <col min="10" max="10" width="8.875" customWidth="1"/>
    <col min="11" max="11" width="17.875" customWidth="1"/>
    <col min="12" max="12" width="11.875" customWidth="1"/>
    <col min="13" max="13" width="17.875" customWidth="1"/>
    <col min="14" max="14" width="8.875" customWidth="1"/>
    <col min="15" max="15" width="21.625" customWidth="1"/>
    <col min="16" max="16" width="13.125" customWidth="1"/>
    <col min="17" max="17" width="26.25" customWidth="1"/>
    <col min="18" max="18" width="21.625" customWidth="1"/>
    <col min="19" max="19" width="15.625" customWidth="1"/>
    <col min="20" max="20" width="13.875" customWidth="1"/>
    <col min="21" max="21" width="12.375" customWidth="1"/>
    <col min="22" max="22" width="9.25" customWidth="1"/>
  </cols>
  <sheetData>
    <row r="1" spans="1:21" s="12" customFormat="1" ht="67.5" customHeight="1">
      <c r="A1" s="21" t="s">
        <v>14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137" t="s">
        <v>22</v>
      </c>
      <c r="N1" s="137"/>
      <c r="O1" s="137"/>
      <c r="P1" s="137"/>
      <c r="Q1" s="137"/>
      <c r="R1" s="137"/>
      <c r="S1" s="19"/>
      <c r="T1" s="19"/>
      <c r="U1" s="18"/>
    </row>
    <row r="2" spans="1:21" s="1" customFormat="1" ht="30" customHeight="1"/>
    <row r="3" spans="1:21" s="12" customFormat="1" ht="66.75" customHeight="1">
      <c r="A3" s="17"/>
      <c r="B3" s="13"/>
      <c r="C3" s="13"/>
      <c r="D3" s="13"/>
      <c r="E3" s="16" t="s">
        <v>20</v>
      </c>
      <c r="F3" s="13"/>
      <c r="G3" s="13"/>
      <c r="H3" s="13"/>
      <c r="I3" s="13"/>
      <c r="J3" s="13"/>
      <c r="K3" s="13"/>
      <c r="O3" s="15"/>
      <c r="P3" s="14" t="s">
        <v>7</v>
      </c>
      <c r="Q3" s="26">
        <v>45278</v>
      </c>
      <c r="R3" s="26" t="s">
        <v>55</v>
      </c>
      <c r="S3" s="95"/>
    </row>
    <row r="4" spans="1:21" s="7" customFormat="1" ht="70.5" customHeight="1">
      <c r="A4" s="11" t="s">
        <v>8</v>
      </c>
      <c r="B4" s="10"/>
      <c r="C4" s="10"/>
      <c r="D4" s="10"/>
      <c r="E4" s="10"/>
      <c r="F4" s="10"/>
      <c r="O4" s="8"/>
      <c r="P4" s="8"/>
      <c r="Q4" s="8"/>
      <c r="R4" s="9"/>
      <c r="S4" s="8"/>
    </row>
    <row r="5" spans="1:21" s="4" customFormat="1" ht="37.5" customHeight="1">
      <c r="A5" s="157" t="s">
        <v>9</v>
      </c>
      <c r="B5" s="138" t="s">
        <v>6</v>
      </c>
      <c r="C5" s="138" t="s">
        <v>5</v>
      </c>
      <c r="D5" s="138"/>
      <c r="E5" s="138" t="s">
        <v>10</v>
      </c>
      <c r="F5" s="138"/>
      <c r="G5" s="138" t="s">
        <v>4</v>
      </c>
      <c r="H5" s="138"/>
      <c r="I5" s="138" t="s">
        <v>10</v>
      </c>
      <c r="J5" s="139"/>
      <c r="L5" s="6"/>
      <c r="M5" s="6"/>
      <c r="N5" s="6"/>
      <c r="O5" s="6"/>
    </row>
    <row r="6" spans="1:21" s="4" customFormat="1" ht="37.5" customHeight="1">
      <c r="A6" s="158"/>
      <c r="B6" s="160"/>
      <c r="C6" s="147" t="s">
        <v>3</v>
      </c>
      <c r="D6" s="147"/>
      <c r="E6" s="147" t="s">
        <v>3</v>
      </c>
      <c r="F6" s="147"/>
      <c r="G6" s="147" t="s">
        <v>3</v>
      </c>
      <c r="H6" s="147"/>
      <c r="I6" s="140" t="s">
        <v>11</v>
      </c>
      <c r="J6" s="141"/>
      <c r="L6" s="6"/>
      <c r="M6" s="6"/>
      <c r="N6" s="6"/>
      <c r="O6" s="6"/>
    </row>
    <row r="7" spans="1:21" s="4" customFormat="1" ht="37.5" customHeight="1">
      <c r="A7" s="158"/>
      <c r="B7" s="160"/>
      <c r="C7" s="147"/>
      <c r="D7" s="147"/>
      <c r="E7" s="147"/>
      <c r="F7" s="147"/>
      <c r="G7" s="147"/>
      <c r="H7" s="147"/>
      <c r="I7" s="140"/>
      <c r="J7" s="141"/>
      <c r="L7" s="6"/>
      <c r="M7" s="6"/>
      <c r="N7" s="6"/>
      <c r="O7" s="6"/>
    </row>
    <row r="8" spans="1:21" s="4" customFormat="1" ht="37.5" customHeight="1">
      <c r="A8" s="158"/>
      <c r="B8" s="160"/>
      <c r="C8" s="147"/>
      <c r="D8" s="147"/>
      <c r="E8" s="147"/>
      <c r="F8" s="147"/>
      <c r="G8" s="147"/>
      <c r="H8" s="147"/>
      <c r="I8" s="140"/>
      <c r="J8" s="141"/>
      <c r="L8" s="6"/>
      <c r="M8" s="6"/>
      <c r="N8" s="6"/>
      <c r="O8" s="6"/>
    </row>
    <row r="9" spans="1:21" s="5" customFormat="1" ht="37.5" customHeight="1">
      <c r="A9" s="159"/>
      <c r="B9" s="161"/>
      <c r="C9" s="94"/>
      <c r="D9" s="94"/>
      <c r="E9" s="94"/>
      <c r="F9" s="94"/>
      <c r="G9" s="148" t="s">
        <v>12</v>
      </c>
      <c r="H9" s="148"/>
      <c r="I9" s="149" t="s">
        <v>19</v>
      </c>
      <c r="J9" s="150"/>
      <c r="L9" s="6"/>
      <c r="M9" s="6"/>
      <c r="N9" s="6"/>
      <c r="O9" s="6"/>
    </row>
    <row r="10" spans="1:21" s="4" customFormat="1" ht="46.5" customHeight="1">
      <c r="A10" s="91" t="s">
        <v>64</v>
      </c>
      <c r="B10" s="65" t="s">
        <v>59</v>
      </c>
      <c r="C10" s="96">
        <v>45296</v>
      </c>
      <c r="D10" s="97" t="str">
        <f t="shared" ref="D10:D17" si="0">TEXT(C10,"aaa")</f>
        <v>金</v>
      </c>
      <c r="E10" s="66">
        <f t="shared" ref="E10:E16" si="1">G10</f>
        <v>45301</v>
      </c>
      <c r="F10" s="67" t="str">
        <f t="shared" ref="F10:F17" si="2">TEXT(E10,"aaa")</f>
        <v>水</v>
      </c>
      <c r="G10" s="68">
        <v>45301</v>
      </c>
      <c r="H10" s="67" t="str">
        <f t="shared" ref="H10:H17" si="3">TEXT(G10,"aaa")</f>
        <v>水</v>
      </c>
      <c r="I10" s="69">
        <f t="shared" ref="I10" si="4">G10+3</f>
        <v>45304</v>
      </c>
      <c r="J10" s="70" t="str">
        <f t="shared" ref="J10:J17" si="5">TEXT(I10,"aaa")</f>
        <v>土</v>
      </c>
    </row>
    <row r="11" spans="1:21" s="4" customFormat="1" ht="46.5" customHeight="1">
      <c r="A11" s="71" t="s">
        <v>56</v>
      </c>
      <c r="B11" s="60" t="s">
        <v>60</v>
      </c>
      <c r="C11" s="61">
        <f>G11-3</f>
        <v>45300</v>
      </c>
      <c r="D11" s="62" t="str">
        <f t="shared" si="0"/>
        <v>火</v>
      </c>
      <c r="E11" s="61">
        <f>G11-1</f>
        <v>45302</v>
      </c>
      <c r="F11" s="62" t="str">
        <f t="shared" si="2"/>
        <v>木</v>
      </c>
      <c r="G11" s="63">
        <v>45303</v>
      </c>
      <c r="H11" s="62" t="str">
        <f t="shared" si="3"/>
        <v>金</v>
      </c>
      <c r="I11" s="64">
        <f>G11+4</f>
        <v>45307</v>
      </c>
      <c r="J11" s="72" t="str">
        <f t="shared" si="5"/>
        <v>火</v>
      </c>
    </row>
    <row r="12" spans="1:21" s="4" customFormat="1" ht="46.5" customHeight="1">
      <c r="A12" s="71" t="s">
        <v>57</v>
      </c>
      <c r="B12" s="60" t="s">
        <v>53</v>
      </c>
      <c r="C12" s="61">
        <f>G12-4</f>
        <v>45302</v>
      </c>
      <c r="D12" s="62" t="str">
        <f t="shared" si="0"/>
        <v>木</v>
      </c>
      <c r="E12" s="61">
        <f t="shared" si="1"/>
        <v>45306</v>
      </c>
      <c r="F12" s="62" t="str">
        <f t="shared" si="2"/>
        <v>月</v>
      </c>
      <c r="G12" s="63">
        <v>45306</v>
      </c>
      <c r="H12" s="62" t="str">
        <f t="shared" si="3"/>
        <v>月</v>
      </c>
      <c r="I12" s="64">
        <f>G12+2</f>
        <v>45308</v>
      </c>
      <c r="J12" s="72" t="str">
        <f t="shared" si="5"/>
        <v>水</v>
      </c>
    </row>
    <row r="13" spans="1:21" s="4" customFormat="1" ht="46.5" customHeight="1">
      <c r="A13" s="71" t="s">
        <v>34</v>
      </c>
      <c r="B13" s="60" t="s">
        <v>53</v>
      </c>
      <c r="C13" s="61">
        <f t="shared" ref="C13:C16" si="6">G13-2</f>
        <v>45306</v>
      </c>
      <c r="D13" s="62" t="str">
        <f t="shared" si="0"/>
        <v>月</v>
      </c>
      <c r="E13" s="61">
        <f t="shared" si="1"/>
        <v>45308</v>
      </c>
      <c r="F13" s="62" t="str">
        <f t="shared" si="2"/>
        <v>水</v>
      </c>
      <c r="G13" s="63">
        <v>45308</v>
      </c>
      <c r="H13" s="62" t="str">
        <f t="shared" si="3"/>
        <v>水</v>
      </c>
      <c r="I13" s="64">
        <f>G13+3</f>
        <v>45311</v>
      </c>
      <c r="J13" s="72" t="str">
        <f t="shared" si="5"/>
        <v>土</v>
      </c>
    </row>
    <row r="14" spans="1:21" s="4" customFormat="1" ht="46.5" customHeight="1">
      <c r="A14" s="71" t="s">
        <v>56</v>
      </c>
      <c r="B14" s="60" t="s">
        <v>61</v>
      </c>
      <c r="C14" s="61">
        <f t="shared" ref="C14" si="7">G14-3</f>
        <v>45307</v>
      </c>
      <c r="D14" s="62" t="str">
        <f t="shared" si="0"/>
        <v>火</v>
      </c>
      <c r="E14" s="61">
        <f>G14-1</f>
        <v>45309</v>
      </c>
      <c r="F14" s="62" t="str">
        <f t="shared" si="2"/>
        <v>木</v>
      </c>
      <c r="G14" s="63">
        <v>45310</v>
      </c>
      <c r="H14" s="62" t="str">
        <f t="shared" si="3"/>
        <v>金</v>
      </c>
      <c r="I14" s="64">
        <f>G14+4</f>
        <v>45314</v>
      </c>
      <c r="J14" s="72" t="str">
        <f t="shared" si="5"/>
        <v>火</v>
      </c>
    </row>
    <row r="15" spans="1:21" s="4" customFormat="1" ht="46.5" customHeight="1">
      <c r="A15" s="71" t="s">
        <v>58</v>
      </c>
      <c r="B15" s="60" t="s">
        <v>62</v>
      </c>
      <c r="C15" s="61">
        <f t="shared" ref="C15" si="8">G15-4</f>
        <v>45309</v>
      </c>
      <c r="D15" s="62" t="str">
        <f t="shared" si="0"/>
        <v>木</v>
      </c>
      <c r="E15" s="61">
        <f t="shared" si="1"/>
        <v>45313</v>
      </c>
      <c r="F15" s="62" t="str">
        <f t="shared" si="2"/>
        <v>月</v>
      </c>
      <c r="G15" s="63">
        <v>45313</v>
      </c>
      <c r="H15" s="62" t="str">
        <f t="shared" si="3"/>
        <v>月</v>
      </c>
      <c r="I15" s="64">
        <f>G15+2</f>
        <v>45315</v>
      </c>
      <c r="J15" s="72" t="str">
        <f t="shared" si="5"/>
        <v>水</v>
      </c>
    </row>
    <row r="16" spans="1:21" s="4" customFormat="1" ht="46.5" customHeight="1">
      <c r="A16" s="71" t="s">
        <v>34</v>
      </c>
      <c r="B16" s="60" t="s">
        <v>54</v>
      </c>
      <c r="C16" s="61">
        <f t="shared" si="6"/>
        <v>45313</v>
      </c>
      <c r="D16" s="62" t="str">
        <f t="shared" si="0"/>
        <v>月</v>
      </c>
      <c r="E16" s="61">
        <f t="shared" si="1"/>
        <v>45315</v>
      </c>
      <c r="F16" s="62" t="str">
        <f t="shared" si="2"/>
        <v>水</v>
      </c>
      <c r="G16" s="63">
        <v>45315</v>
      </c>
      <c r="H16" s="62" t="str">
        <f t="shared" si="3"/>
        <v>水</v>
      </c>
      <c r="I16" s="64">
        <f>G16+3</f>
        <v>45318</v>
      </c>
      <c r="J16" s="72" t="str">
        <f t="shared" si="5"/>
        <v>土</v>
      </c>
    </row>
    <row r="17" spans="1:18" s="4" customFormat="1" ht="46.5" customHeight="1">
      <c r="A17" s="83" t="s">
        <v>56</v>
      </c>
      <c r="B17" s="73" t="s">
        <v>63</v>
      </c>
      <c r="C17" s="74">
        <f t="shared" ref="C17" si="9">G17-3</f>
        <v>45314</v>
      </c>
      <c r="D17" s="75" t="str">
        <f t="shared" si="0"/>
        <v>火</v>
      </c>
      <c r="E17" s="74">
        <f>G17-1</f>
        <v>45316</v>
      </c>
      <c r="F17" s="75" t="str">
        <f t="shared" si="2"/>
        <v>木</v>
      </c>
      <c r="G17" s="76">
        <v>45317</v>
      </c>
      <c r="H17" s="75" t="str">
        <f t="shared" si="3"/>
        <v>金</v>
      </c>
      <c r="I17" s="77">
        <f>G17+4</f>
        <v>45321</v>
      </c>
      <c r="J17" s="78" t="str">
        <f t="shared" si="5"/>
        <v>火</v>
      </c>
    </row>
    <row r="18" spans="1:18" s="23" customFormat="1" ht="46.5" customHeight="1">
      <c r="A18" s="59"/>
      <c r="B18" s="53"/>
      <c r="C18" s="54"/>
      <c r="D18" s="55"/>
      <c r="E18" s="54"/>
      <c r="F18" s="55"/>
      <c r="G18" s="56"/>
      <c r="H18" s="55"/>
      <c r="I18" s="57"/>
      <c r="J18" s="58"/>
    </row>
    <row r="19" spans="1:18" s="23" customFormat="1" ht="46.5" customHeight="1"/>
    <row r="20" spans="1:18" s="23" customFormat="1" ht="46.5" customHeight="1">
      <c r="A20" s="59"/>
      <c r="B20" s="53"/>
      <c r="C20" s="54"/>
      <c r="D20" s="55"/>
      <c r="E20" s="54"/>
      <c r="F20" s="55"/>
      <c r="G20" s="56"/>
      <c r="H20" s="55"/>
      <c r="I20" s="57"/>
      <c r="J20" s="58"/>
    </row>
    <row r="21" spans="1:18" s="23" customFormat="1" ht="40.5" customHeight="1">
      <c r="A21" s="59"/>
      <c r="B21" s="53"/>
      <c r="C21" s="54"/>
      <c r="D21" s="55"/>
      <c r="E21" s="54"/>
      <c r="F21" s="55"/>
      <c r="G21" s="56"/>
      <c r="H21" s="55"/>
      <c r="I21" s="57"/>
      <c r="J21" s="58"/>
    </row>
    <row r="22" spans="1:18" s="23" customFormat="1" ht="40.5" customHeight="1">
      <c r="A22" s="59"/>
      <c r="B22" s="53"/>
      <c r="C22" s="54"/>
      <c r="D22" s="55"/>
      <c r="E22" s="54"/>
      <c r="F22" s="55"/>
      <c r="G22" s="56"/>
      <c r="H22" s="55"/>
      <c r="I22" s="57"/>
      <c r="J22" s="58"/>
    </row>
    <row r="23" spans="1:18" s="23" customFormat="1" ht="40.5" customHeight="1">
      <c r="A23" s="59"/>
      <c r="B23" s="53"/>
      <c r="C23" s="54"/>
      <c r="D23" s="55"/>
      <c r="E23" s="54"/>
      <c r="F23" s="55"/>
      <c r="G23" s="56"/>
      <c r="H23" s="55"/>
      <c r="I23" s="57"/>
      <c r="J23" s="58"/>
    </row>
    <row r="24" spans="1:18" s="23" customFormat="1" ht="40.5" customHeight="1">
      <c r="A24" s="59"/>
      <c r="B24" s="53"/>
      <c r="C24" s="54"/>
      <c r="D24" s="55"/>
      <c r="E24" s="54"/>
      <c r="F24" s="55"/>
      <c r="G24" s="56"/>
      <c r="H24" s="55"/>
      <c r="I24" s="57"/>
      <c r="J24" s="58"/>
    </row>
    <row r="25" spans="1:18" s="4" customFormat="1" ht="14.25" customHeight="1"/>
    <row r="26" spans="1:18" s="1" customFormat="1" ht="42.75" customHeight="1" thickBot="1">
      <c r="A26" s="92" t="s">
        <v>2</v>
      </c>
      <c r="B26" s="143" t="s">
        <v>1</v>
      </c>
      <c r="C26" s="144"/>
      <c r="D26" s="144"/>
      <c r="E26" s="143" t="s">
        <v>13</v>
      </c>
      <c r="F26" s="144"/>
      <c r="G26" s="144"/>
      <c r="H26" s="144"/>
      <c r="I26" s="144"/>
      <c r="J26" s="144"/>
      <c r="K26" s="87"/>
      <c r="L26" s="88"/>
    </row>
    <row r="27" spans="1:18" s="1" customFormat="1" ht="51" customHeight="1" thickTop="1">
      <c r="A27" s="190" t="s">
        <v>0</v>
      </c>
      <c r="B27" s="191" t="s">
        <v>65</v>
      </c>
      <c r="C27" s="192"/>
      <c r="D27" s="192"/>
      <c r="E27" s="98" t="s">
        <v>66</v>
      </c>
      <c r="F27" s="99"/>
      <c r="G27" s="100"/>
      <c r="H27" s="101"/>
      <c r="I27" s="101"/>
      <c r="J27" s="193" t="s">
        <v>68</v>
      </c>
      <c r="K27" s="193"/>
      <c r="L27" s="194"/>
      <c r="P27" s="3"/>
    </row>
    <row r="28" spans="1:18" s="1" customFormat="1" ht="56.25" customHeight="1">
      <c r="A28" s="152"/>
      <c r="B28" s="181"/>
      <c r="C28" s="182"/>
      <c r="D28" s="182"/>
      <c r="E28" s="102" t="s">
        <v>67</v>
      </c>
      <c r="F28" s="103"/>
      <c r="G28" s="104"/>
      <c r="H28" s="105"/>
      <c r="I28" s="105"/>
      <c r="J28" s="104"/>
      <c r="K28" s="106"/>
      <c r="L28" s="107"/>
      <c r="P28" s="2"/>
    </row>
    <row r="29" spans="1:18" s="1" customFormat="1" ht="56.25" customHeight="1">
      <c r="P29" s="2"/>
    </row>
    <row r="30" spans="1:18" s="1" customFormat="1" ht="56.25" customHeight="1">
      <c r="P30" s="2"/>
    </row>
    <row r="32" spans="1:18" s="12" customFormat="1" ht="90" customHeight="1">
      <c r="A32" s="21" t="s">
        <v>14</v>
      </c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137" t="s">
        <v>22</v>
      </c>
      <c r="N32" s="137"/>
      <c r="O32" s="137"/>
      <c r="P32" s="137"/>
      <c r="Q32" s="137"/>
      <c r="R32" s="137"/>
    </row>
    <row r="33" spans="1:19" s="1" customFormat="1" ht="20.25" customHeight="1"/>
    <row r="34" spans="1:19" s="12" customFormat="1" ht="66.75" customHeight="1">
      <c r="A34" s="17"/>
      <c r="B34" s="13"/>
      <c r="C34" s="13"/>
      <c r="D34" s="13"/>
      <c r="E34" s="16" t="s">
        <v>21</v>
      </c>
      <c r="F34" s="13"/>
      <c r="G34" s="13"/>
      <c r="H34" s="13"/>
      <c r="I34" s="13"/>
      <c r="J34" s="13"/>
      <c r="K34" s="13"/>
      <c r="M34" s="15"/>
      <c r="O34" s="15"/>
      <c r="P34" s="14" t="s">
        <v>7</v>
      </c>
      <c r="Q34" s="93">
        <v>45272</v>
      </c>
      <c r="R34" s="26" t="s">
        <v>23</v>
      </c>
      <c r="S34" s="24"/>
    </row>
    <row r="35" spans="1:19" s="7" customFormat="1" ht="70.5" customHeight="1">
      <c r="A35" s="11" t="s">
        <v>15</v>
      </c>
      <c r="B35" s="10"/>
      <c r="C35" s="10"/>
      <c r="D35" s="10"/>
      <c r="E35" s="10"/>
      <c r="F35" s="10"/>
      <c r="G35" s="10"/>
      <c r="H35" s="22"/>
      <c r="I35" s="142"/>
      <c r="J35" s="142"/>
      <c r="M35" s="8"/>
      <c r="N35" s="8"/>
      <c r="O35" s="9"/>
      <c r="P35" s="8"/>
    </row>
    <row r="36" spans="1:19" s="4" customFormat="1" ht="37.5" customHeight="1">
      <c r="A36" s="157" t="s">
        <v>9</v>
      </c>
      <c r="B36" s="138" t="s">
        <v>6</v>
      </c>
      <c r="C36" s="138" t="s">
        <v>5</v>
      </c>
      <c r="D36" s="138"/>
      <c r="E36" s="138" t="s">
        <v>10</v>
      </c>
      <c r="F36" s="138"/>
      <c r="G36" s="138" t="s">
        <v>4</v>
      </c>
      <c r="H36" s="138"/>
      <c r="I36" s="138" t="s">
        <v>10</v>
      </c>
      <c r="J36" s="139"/>
      <c r="L36" s="6"/>
      <c r="M36" s="6"/>
      <c r="N36" s="6"/>
    </row>
    <row r="37" spans="1:19" s="4" customFormat="1" ht="37.5" customHeight="1">
      <c r="A37" s="158"/>
      <c r="B37" s="160"/>
      <c r="C37" s="147" t="s">
        <v>16</v>
      </c>
      <c r="D37" s="147"/>
      <c r="E37" s="147" t="s">
        <v>16</v>
      </c>
      <c r="F37" s="147"/>
      <c r="G37" s="147" t="s">
        <v>16</v>
      </c>
      <c r="H37" s="147"/>
      <c r="I37" s="140" t="s">
        <v>11</v>
      </c>
      <c r="J37" s="141"/>
      <c r="L37" s="6"/>
      <c r="M37" s="6"/>
      <c r="N37" s="6"/>
    </row>
    <row r="38" spans="1:19" s="4" customFormat="1" ht="37.5" customHeight="1">
      <c r="A38" s="158"/>
      <c r="B38" s="160"/>
      <c r="C38" s="147"/>
      <c r="D38" s="147"/>
      <c r="E38" s="147"/>
      <c r="F38" s="147"/>
      <c r="G38" s="147"/>
      <c r="H38" s="147"/>
      <c r="I38" s="140"/>
      <c r="J38" s="141"/>
      <c r="L38" s="6"/>
      <c r="M38" s="6"/>
      <c r="N38" s="6"/>
    </row>
    <row r="39" spans="1:19" s="4" customFormat="1" ht="37.5" customHeight="1">
      <c r="A39" s="158"/>
      <c r="B39" s="160"/>
      <c r="C39" s="147"/>
      <c r="D39" s="147"/>
      <c r="E39" s="147"/>
      <c r="F39" s="147"/>
      <c r="G39" s="147"/>
      <c r="H39" s="147"/>
      <c r="I39" s="140"/>
      <c r="J39" s="141"/>
      <c r="L39" s="6"/>
      <c r="M39" s="6"/>
      <c r="N39" s="6"/>
    </row>
    <row r="40" spans="1:19" s="5" customFormat="1" ht="37.5" customHeight="1">
      <c r="A40" s="159"/>
      <c r="B40" s="161"/>
      <c r="C40" s="94"/>
      <c r="D40" s="94"/>
      <c r="E40" s="94"/>
      <c r="F40" s="94"/>
      <c r="G40" s="148" t="s">
        <v>12</v>
      </c>
      <c r="H40" s="148"/>
      <c r="I40" s="149" t="s">
        <v>17</v>
      </c>
      <c r="J40" s="150"/>
      <c r="L40" s="6"/>
      <c r="M40" s="6"/>
      <c r="N40" s="6"/>
    </row>
    <row r="41" spans="1:19" s="23" customFormat="1" ht="46.5" customHeight="1">
      <c r="A41" s="82" t="s">
        <v>37</v>
      </c>
      <c r="B41" s="65" t="s">
        <v>38</v>
      </c>
      <c r="C41" s="66">
        <f t="shared" ref="C41" si="10">G41-1</f>
        <v>45267</v>
      </c>
      <c r="D41" s="67" t="str">
        <f t="shared" ref="D41:D52" si="11">TEXT(C41,"aaa")</f>
        <v>木</v>
      </c>
      <c r="E41" s="66">
        <f t="shared" ref="E41:E52" si="12">G41</f>
        <v>45268</v>
      </c>
      <c r="F41" s="67" t="str">
        <f t="shared" ref="F41:F52" si="13">TEXT(E41,"aaa")</f>
        <v>金</v>
      </c>
      <c r="G41" s="68">
        <v>45268</v>
      </c>
      <c r="H41" s="67" t="str">
        <f t="shared" ref="H41:H52" si="14">TEXT(G41,"aaa")</f>
        <v>金</v>
      </c>
      <c r="I41" s="69">
        <f t="shared" ref="I41:I52" si="15">G41+1</f>
        <v>45269</v>
      </c>
      <c r="J41" s="70" t="str">
        <f t="shared" ref="J41:J52" si="16">TEXT(I41,"aaa")</f>
        <v>土</v>
      </c>
    </row>
    <row r="42" spans="1:19" s="4" customFormat="1" ht="46.5" customHeight="1">
      <c r="A42" s="79" t="s">
        <v>36</v>
      </c>
      <c r="B42" s="60" t="s">
        <v>39</v>
      </c>
      <c r="C42" s="61">
        <f t="shared" ref="C42" si="17">G42-3</f>
        <v>45268</v>
      </c>
      <c r="D42" s="62" t="str">
        <f t="shared" si="11"/>
        <v>金</v>
      </c>
      <c r="E42" s="61">
        <f t="shared" si="12"/>
        <v>45271</v>
      </c>
      <c r="F42" s="62" t="str">
        <f t="shared" si="13"/>
        <v>月</v>
      </c>
      <c r="G42" s="63">
        <v>45271</v>
      </c>
      <c r="H42" s="62" t="str">
        <f t="shared" si="14"/>
        <v>月</v>
      </c>
      <c r="I42" s="64">
        <f t="shared" si="15"/>
        <v>45272</v>
      </c>
      <c r="J42" s="72" t="str">
        <f t="shared" si="16"/>
        <v>火</v>
      </c>
      <c r="K42" s="85"/>
      <c r="L42" s="86"/>
    </row>
    <row r="43" spans="1:19" s="4" customFormat="1" ht="46.5" customHeight="1">
      <c r="A43" s="79" t="s">
        <v>36</v>
      </c>
      <c r="B43" s="60" t="s">
        <v>40</v>
      </c>
      <c r="C43" s="61">
        <f t="shared" ref="C43:C44" si="18">G43-1</f>
        <v>45272</v>
      </c>
      <c r="D43" s="62" t="str">
        <f t="shared" si="11"/>
        <v>火</v>
      </c>
      <c r="E43" s="61">
        <f t="shared" si="12"/>
        <v>45273</v>
      </c>
      <c r="F43" s="62" t="str">
        <f t="shared" si="13"/>
        <v>水</v>
      </c>
      <c r="G43" s="63">
        <v>45273</v>
      </c>
      <c r="H43" s="62" t="str">
        <f t="shared" si="14"/>
        <v>水</v>
      </c>
      <c r="I43" s="64">
        <f t="shared" si="15"/>
        <v>45274</v>
      </c>
      <c r="J43" s="72" t="str">
        <f t="shared" si="16"/>
        <v>木</v>
      </c>
    </row>
    <row r="44" spans="1:19" s="4" customFormat="1" ht="46.5" customHeight="1">
      <c r="A44" s="79" t="s">
        <v>36</v>
      </c>
      <c r="B44" s="60" t="s">
        <v>41</v>
      </c>
      <c r="C44" s="61">
        <f t="shared" si="18"/>
        <v>45274</v>
      </c>
      <c r="D44" s="62" t="str">
        <f t="shared" si="11"/>
        <v>木</v>
      </c>
      <c r="E44" s="61">
        <f t="shared" si="12"/>
        <v>45275</v>
      </c>
      <c r="F44" s="62" t="str">
        <f t="shared" si="13"/>
        <v>金</v>
      </c>
      <c r="G44" s="63">
        <v>45275</v>
      </c>
      <c r="H44" s="62" t="str">
        <f t="shared" si="14"/>
        <v>金</v>
      </c>
      <c r="I44" s="64">
        <f t="shared" si="15"/>
        <v>45276</v>
      </c>
      <c r="J44" s="72" t="str">
        <f t="shared" si="16"/>
        <v>土</v>
      </c>
    </row>
    <row r="45" spans="1:19" s="4" customFormat="1" ht="46.5" customHeight="1">
      <c r="A45" s="79" t="s">
        <v>36</v>
      </c>
      <c r="B45" s="60" t="s">
        <v>42</v>
      </c>
      <c r="C45" s="61">
        <f t="shared" ref="C45" si="19">G45-3</f>
        <v>45275</v>
      </c>
      <c r="D45" s="62" t="str">
        <f t="shared" si="11"/>
        <v>金</v>
      </c>
      <c r="E45" s="61">
        <f t="shared" si="12"/>
        <v>45278</v>
      </c>
      <c r="F45" s="62" t="str">
        <f t="shared" si="13"/>
        <v>月</v>
      </c>
      <c r="G45" s="63">
        <v>45278</v>
      </c>
      <c r="H45" s="62" t="str">
        <f t="shared" si="14"/>
        <v>月</v>
      </c>
      <c r="I45" s="64">
        <f t="shared" si="15"/>
        <v>45279</v>
      </c>
      <c r="J45" s="72" t="str">
        <f t="shared" si="16"/>
        <v>火</v>
      </c>
      <c r="K45" s="84"/>
    </row>
    <row r="46" spans="1:19" s="4" customFormat="1" ht="46.5" customHeight="1">
      <c r="A46" s="79" t="s">
        <v>36</v>
      </c>
      <c r="B46" s="60" t="s">
        <v>43</v>
      </c>
      <c r="C46" s="61">
        <f t="shared" ref="C46:C47" si="20">G46-1</f>
        <v>45279</v>
      </c>
      <c r="D46" s="62" t="str">
        <f t="shared" si="11"/>
        <v>火</v>
      </c>
      <c r="E46" s="61">
        <f t="shared" si="12"/>
        <v>45280</v>
      </c>
      <c r="F46" s="62" t="str">
        <f t="shared" si="13"/>
        <v>水</v>
      </c>
      <c r="G46" s="63">
        <v>45280</v>
      </c>
      <c r="H46" s="62" t="str">
        <f t="shared" si="14"/>
        <v>水</v>
      </c>
      <c r="I46" s="64">
        <f t="shared" si="15"/>
        <v>45281</v>
      </c>
      <c r="J46" s="72" t="str">
        <f t="shared" si="16"/>
        <v>木</v>
      </c>
    </row>
    <row r="47" spans="1:19" s="4" customFormat="1" ht="46.5" customHeight="1">
      <c r="A47" s="79" t="s">
        <v>36</v>
      </c>
      <c r="B47" s="60" t="s">
        <v>44</v>
      </c>
      <c r="C47" s="61">
        <f t="shared" si="20"/>
        <v>45281</v>
      </c>
      <c r="D47" s="62" t="str">
        <f t="shared" si="11"/>
        <v>木</v>
      </c>
      <c r="E47" s="61">
        <f t="shared" si="12"/>
        <v>45282</v>
      </c>
      <c r="F47" s="62" t="str">
        <f t="shared" si="13"/>
        <v>金</v>
      </c>
      <c r="G47" s="63">
        <v>45282</v>
      </c>
      <c r="H47" s="62" t="str">
        <f t="shared" si="14"/>
        <v>金</v>
      </c>
      <c r="I47" s="64">
        <f t="shared" si="15"/>
        <v>45283</v>
      </c>
      <c r="J47" s="72" t="str">
        <f t="shared" si="16"/>
        <v>土</v>
      </c>
    </row>
    <row r="48" spans="1:19" s="4" customFormat="1" ht="46.5" customHeight="1">
      <c r="A48" s="79" t="s">
        <v>51</v>
      </c>
      <c r="B48" s="60" t="s">
        <v>45</v>
      </c>
      <c r="C48" s="89" t="s">
        <v>52</v>
      </c>
      <c r="D48" s="90" t="s">
        <v>50</v>
      </c>
      <c r="E48" s="61">
        <f t="shared" si="12"/>
        <v>45285</v>
      </c>
      <c r="F48" s="62" t="str">
        <f t="shared" si="13"/>
        <v>月</v>
      </c>
      <c r="G48" s="63">
        <v>45285</v>
      </c>
      <c r="H48" s="62" t="str">
        <f t="shared" si="14"/>
        <v>月</v>
      </c>
      <c r="I48" s="64">
        <f t="shared" si="15"/>
        <v>45286</v>
      </c>
      <c r="J48" s="72" t="str">
        <f t="shared" si="16"/>
        <v>火</v>
      </c>
      <c r="K48" s="85"/>
      <c r="L48" s="86"/>
    </row>
    <row r="49" spans="1:18" s="23" customFormat="1" ht="46.5" customHeight="1">
      <c r="A49" s="79" t="s">
        <v>37</v>
      </c>
      <c r="B49" s="60" t="s">
        <v>46</v>
      </c>
      <c r="C49" s="61">
        <f t="shared" ref="C49:C50" si="21">G49-1</f>
        <v>45300</v>
      </c>
      <c r="D49" s="62" t="str">
        <f t="shared" si="11"/>
        <v>火</v>
      </c>
      <c r="E49" s="61">
        <f t="shared" si="12"/>
        <v>45301</v>
      </c>
      <c r="F49" s="62" t="str">
        <f t="shared" si="13"/>
        <v>水</v>
      </c>
      <c r="G49" s="63">
        <v>45301</v>
      </c>
      <c r="H49" s="62" t="str">
        <f t="shared" si="14"/>
        <v>水</v>
      </c>
      <c r="I49" s="64">
        <f t="shared" si="15"/>
        <v>45302</v>
      </c>
      <c r="J49" s="72" t="str">
        <f t="shared" si="16"/>
        <v>木</v>
      </c>
    </row>
    <row r="50" spans="1:18" s="4" customFormat="1" ht="46.5" customHeight="1">
      <c r="A50" s="79" t="s">
        <v>36</v>
      </c>
      <c r="B50" s="60" t="s">
        <v>47</v>
      </c>
      <c r="C50" s="61">
        <f t="shared" si="21"/>
        <v>45302</v>
      </c>
      <c r="D50" s="62" t="str">
        <f t="shared" si="11"/>
        <v>木</v>
      </c>
      <c r="E50" s="61">
        <f t="shared" si="12"/>
        <v>45303</v>
      </c>
      <c r="F50" s="62" t="str">
        <f t="shared" si="13"/>
        <v>金</v>
      </c>
      <c r="G50" s="63">
        <v>45303</v>
      </c>
      <c r="H50" s="62" t="str">
        <f t="shared" si="14"/>
        <v>金</v>
      </c>
      <c r="I50" s="64">
        <f t="shared" si="15"/>
        <v>45304</v>
      </c>
      <c r="J50" s="72" t="str">
        <f t="shared" si="16"/>
        <v>土</v>
      </c>
    </row>
    <row r="51" spans="1:18" s="4" customFormat="1" ht="46.5" customHeight="1">
      <c r="A51" s="79" t="s">
        <v>36</v>
      </c>
      <c r="B51" s="60" t="s">
        <v>48</v>
      </c>
      <c r="C51" s="61">
        <f t="shared" ref="C51" si="22">G51-3</f>
        <v>45303</v>
      </c>
      <c r="D51" s="62" t="str">
        <f t="shared" si="11"/>
        <v>金</v>
      </c>
      <c r="E51" s="61">
        <f t="shared" si="12"/>
        <v>45306</v>
      </c>
      <c r="F51" s="62" t="str">
        <f t="shared" si="13"/>
        <v>月</v>
      </c>
      <c r="G51" s="63">
        <v>45306</v>
      </c>
      <c r="H51" s="62" t="str">
        <f t="shared" si="14"/>
        <v>月</v>
      </c>
      <c r="I51" s="64">
        <f t="shared" si="15"/>
        <v>45307</v>
      </c>
      <c r="J51" s="72" t="str">
        <f t="shared" si="16"/>
        <v>火</v>
      </c>
    </row>
    <row r="52" spans="1:18" s="4" customFormat="1" ht="46.5" customHeight="1">
      <c r="A52" s="80" t="s">
        <v>36</v>
      </c>
      <c r="B52" s="73" t="s">
        <v>49</v>
      </c>
      <c r="C52" s="74">
        <f t="shared" ref="C52" si="23">G52-1</f>
        <v>45307</v>
      </c>
      <c r="D52" s="75" t="str">
        <f t="shared" si="11"/>
        <v>火</v>
      </c>
      <c r="E52" s="74">
        <f t="shared" si="12"/>
        <v>45308</v>
      </c>
      <c r="F52" s="75" t="str">
        <f t="shared" si="13"/>
        <v>水</v>
      </c>
      <c r="G52" s="76">
        <v>45308</v>
      </c>
      <c r="H52" s="75" t="str">
        <f t="shared" si="14"/>
        <v>水</v>
      </c>
      <c r="I52" s="77">
        <f t="shared" si="15"/>
        <v>45309</v>
      </c>
      <c r="J52" s="78" t="str">
        <f t="shared" si="16"/>
        <v>木</v>
      </c>
    </row>
    <row r="53" spans="1:18" s="4" customFormat="1" ht="40.5" customHeight="1"/>
    <row r="54" spans="1:18" s="23" customFormat="1" ht="40.5" customHeight="1"/>
    <row r="55" spans="1:18" s="23" customFormat="1" ht="40.5" customHeight="1"/>
    <row r="56" spans="1:18" s="4" customFormat="1" ht="36.75" customHeight="1"/>
    <row r="57" spans="1:18" s="4" customFormat="1" ht="40.5" customHeight="1"/>
    <row r="58" spans="1:18" s="4" customFormat="1" ht="40.5" customHeight="1">
      <c r="A58" s="52"/>
      <c r="B58" s="53"/>
      <c r="C58" s="54"/>
      <c r="D58" s="55"/>
      <c r="E58" s="54"/>
      <c r="F58" s="55"/>
      <c r="G58" s="56"/>
      <c r="H58" s="55"/>
      <c r="I58" s="57"/>
      <c r="J58" s="58"/>
    </row>
    <row r="59" spans="1:18" s="4" customFormat="1" ht="30.75" customHeight="1">
      <c r="A59" s="29"/>
      <c r="B59" s="29"/>
      <c r="C59" s="29"/>
      <c r="D59" s="29"/>
      <c r="E59" s="29"/>
      <c r="F59" s="29"/>
      <c r="P59" s="28"/>
      <c r="R59" s="30"/>
    </row>
    <row r="60" spans="1:18" s="4" customFormat="1" ht="35.25" customHeight="1">
      <c r="A60" s="31" t="s">
        <v>25</v>
      </c>
      <c r="B60" s="31"/>
      <c r="C60" s="31"/>
      <c r="D60" s="31"/>
      <c r="E60" s="31"/>
      <c r="F60" s="31"/>
      <c r="P60" s="28"/>
      <c r="R60" s="30"/>
    </row>
    <row r="61" spans="1:18" s="4" customFormat="1" ht="36" customHeight="1" thickBot="1">
      <c r="A61" s="32" t="s">
        <v>2</v>
      </c>
      <c r="B61" s="143" t="s">
        <v>1</v>
      </c>
      <c r="C61" s="144"/>
      <c r="D61" s="144"/>
      <c r="E61" s="144"/>
      <c r="F61" s="165"/>
      <c r="G61" s="166" t="s">
        <v>13</v>
      </c>
      <c r="H61" s="167"/>
      <c r="I61" s="167"/>
      <c r="J61" s="167"/>
      <c r="K61" s="167"/>
      <c r="L61" s="167"/>
      <c r="M61" s="167"/>
      <c r="N61" s="167"/>
      <c r="O61" s="167"/>
      <c r="P61" s="168"/>
      <c r="R61" s="30"/>
    </row>
    <row r="62" spans="1:18" s="4" customFormat="1" ht="41.25" customHeight="1" thickTop="1">
      <c r="A62" s="177" t="s">
        <v>18</v>
      </c>
      <c r="B62" s="178" t="s">
        <v>26</v>
      </c>
      <c r="C62" s="179"/>
      <c r="D62" s="179"/>
      <c r="E62" s="179"/>
      <c r="F62" s="180"/>
      <c r="G62" s="33" t="s">
        <v>28</v>
      </c>
      <c r="H62" s="34"/>
      <c r="I62" s="35"/>
      <c r="J62" s="36"/>
      <c r="K62" s="36"/>
      <c r="L62" s="36"/>
      <c r="M62" s="37"/>
      <c r="N62" s="38"/>
      <c r="O62" s="38"/>
      <c r="P62" s="39" t="s">
        <v>27</v>
      </c>
      <c r="R62" s="30"/>
    </row>
    <row r="63" spans="1:18" s="4" customFormat="1" ht="51" customHeight="1">
      <c r="A63" s="152"/>
      <c r="B63" s="181"/>
      <c r="C63" s="182"/>
      <c r="D63" s="182"/>
      <c r="E63" s="182"/>
      <c r="F63" s="183"/>
      <c r="G63" s="40" t="s">
        <v>29</v>
      </c>
      <c r="H63" s="41"/>
      <c r="I63" s="42"/>
      <c r="J63" s="43"/>
      <c r="K63" s="43"/>
      <c r="L63" s="43"/>
      <c r="M63" s="44"/>
      <c r="N63" s="45"/>
      <c r="O63" s="45"/>
      <c r="P63" s="46"/>
      <c r="R63" s="30"/>
    </row>
    <row r="64" spans="1:18" s="4" customFormat="1" ht="45" customHeight="1">
      <c r="A64" s="169" t="s">
        <v>35</v>
      </c>
      <c r="B64" s="184" t="s">
        <v>30</v>
      </c>
      <c r="C64" s="185"/>
      <c r="D64" s="185"/>
      <c r="E64" s="185"/>
      <c r="F64" s="186"/>
      <c r="G64" s="47" t="s">
        <v>31</v>
      </c>
      <c r="H64" s="48"/>
      <c r="I64" s="48"/>
      <c r="J64" s="48"/>
      <c r="K64" s="48"/>
      <c r="L64" s="48"/>
      <c r="M64" s="48"/>
      <c r="N64" s="162" t="s">
        <v>32</v>
      </c>
      <c r="O64" s="163"/>
      <c r="P64" s="164"/>
      <c r="R64" s="30"/>
    </row>
    <row r="65" spans="1:18" s="4" customFormat="1" ht="51" customHeight="1">
      <c r="A65" s="170"/>
      <c r="B65" s="187"/>
      <c r="C65" s="188"/>
      <c r="D65" s="188"/>
      <c r="E65" s="188"/>
      <c r="F65" s="189"/>
      <c r="G65" s="49" t="s">
        <v>33</v>
      </c>
      <c r="H65" s="50"/>
      <c r="I65" s="50"/>
      <c r="J65" s="50"/>
      <c r="K65" s="50"/>
      <c r="L65" s="50"/>
      <c r="M65" s="50"/>
      <c r="N65" s="50"/>
      <c r="O65" s="50"/>
      <c r="P65" s="51"/>
      <c r="R65" s="30"/>
    </row>
    <row r="66" spans="1:18">
      <c r="A66" s="81"/>
    </row>
  </sheetData>
  <mergeCells count="39">
    <mergeCell ref="A27:A28"/>
    <mergeCell ref="B27:D28"/>
    <mergeCell ref="J27:L27"/>
    <mergeCell ref="M1:R1"/>
    <mergeCell ref="A5:A9"/>
    <mergeCell ref="B5:B9"/>
    <mergeCell ref="C5:D5"/>
    <mergeCell ref="E5:F5"/>
    <mergeCell ref="G5:H5"/>
    <mergeCell ref="I5:J5"/>
    <mergeCell ref="C6:D8"/>
    <mergeCell ref="E6:F8"/>
    <mergeCell ref="G6:H8"/>
    <mergeCell ref="I6:J8"/>
    <mergeCell ref="G9:H9"/>
    <mergeCell ref="I9:J9"/>
    <mergeCell ref="B26:D26"/>
    <mergeCell ref="E26:J26"/>
    <mergeCell ref="M32:R32"/>
    <mergeCell ref="I35:J35"/>
    <mergeCell ref="A36:A40"/>
    <mergeCell ref="B36:B40"/>
    <mergeCell ref="C36:D36"/>
    <mergeCell ref="E36:F36"/>
    <mergeCell ref="G36:H36"/>
    <mergeCell ref="I36:J36"/>
    <mergeCell ref="C37:D39"/>
    <mergeCell ref="E37:F39"/>
    <mergeCell ref="G37:H39"/>
    <mergeCell ref="I37:J39"/>
    <mergeCell ref="G40:H40"/>
    <mergeCell ref="I40:J40"/>
    <mergeCell ref="B61:F61"/>
    <mergeCell ref="G61:P61"/>
    <mergeCell ref="A62:A63"/>
    <mergeCell ref="B62:F63"/>
    <mergeCell ref="A64:A65"/>
    <mergeCell ref="B64:F65"/>
    <mergeCell ref="N64:P64"/>
  </mergeCells>
  <phoneticPr fontId="1"/>
  <pageMargins left="0.9055118110236221" right="0.51181102362204722" top="0.74803149606299213" bottom="0.74803149606299213" header="0.31496062992125984" footer="0.31496062992125984"/>
  <pageSetup paperSize="9" scale="35" fitToHeight="0" orientation="landscape" r:id="rId1"/>
  <headerFooter>
    <oddFooter>&amp;C&amp;P</oddFooter>
  </headerFooter>
  <rowBreaks count="2" manualBreakCount="2">
    <brk id="31" max="21" man="1"/>
    <brk id="66" max="2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BUSAN</vt:lpstr>
      <vt:lpstr>BUSAN (2)</vt:lpstr>
      <vt:lpstr>BUSAN!Print_Area</vt:lpstr>
      <vt:lpstr>'BUSAN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2025-05-20T07:49:21Z</cp:lastPrinted>
  <dcterms:created xsi:type="dcterms:W3CDTF">2016-08-19T05:24:57Z</dcterms:created>
  <dcterms:modified xsi:type="dcterms:W3CDTF">2025-08-05T01:17:35Z</dcterms:modified>
</cp:coreProperties>
</file>