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ニューデリー" sheetId="1" r:id="rId1"/>
    <sheet name="ニューデリー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ニューデリー!$A$1:$T$66</definedName>
    <definedName name="_xlnm.Print_Area" localSheetId="1">'ニューデリー (2)'!$A$1:$T$66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48" i="1" l="1"/>
  <c r="L48" i="1"/>
  <c r="M48" i="1"/>
  <c r="N48" i="1" s="1"/>
  <c r="K49" i="1"/>
  <c r="L49" i="1"/>
  <c r="M49" i="1"/>
  <c r="N49" i="1"/>
  <c r="K50" i="1"/>
  <c r="L50" i="1"/>
  <c r="M50" i="1"/>
  <c r="N50" i="1"/>
  <c r="K51" i="1"/>
  <c r="L51" i="1"/>
  <c r="M51" i="1"/>
  <c r="N51" i="1" s="1"/>
  <c r="M47" i="1"/>
  <c r="K47" i="1"/>
  <c r="N47" i="1" s="1"/>
  <c r="J51" i="1"/>
  <c r="G51" i="1"/>
  <c r="H51" i="1" s="1"/>
  <c r="E51" i="1"/>
  <c r="F51" i="1" s="1"/>
  <c r="J49" i="1"/>
  <c r="G49" i="1"/>
  <c r="H49" i="1" s="1"/>
  <c r="E49" i="1"/>
  <c r="F49" i="1" s="1"/>
  <c r="C49" i="1"/>
  <c r="D49" i="1" s="1"/>
  <c r="J47" i="1"/>
  <c r="G47" i="1"/>
  <c r="H47" i="1" s="1"/>
  <c r="E47" i="1"/>
  <c r="F47" i="1" s="1"/>
  <c r="C47" i="1"/>
  <c r="D47" i="1" s="1"/>
  <c r="K14" i="1"/>
  <c r="K15" i="1"/>
  <c r="K16" i="1"/>
  <c r="K12" i="1"/>
  <c r="K13" i="1"/>
  <c r="L16" i="1"/>
  <c r="J16" i="1"/>
  <c r="G16" i="1"/>
  <c r="H16" i="1" s="1"/>
  <c r="L14" i="1"/>
  <c r="J14" i="1"/>
  <c r="G14" i="1"/>
  <c r="H14" i="1" s="1"/>
  <c r="E14" i="1"/>
  <c r="F14" i="1" s="1"/>
  <c r="L12" i="1"/>
  <c r="J12" i="1"/>
  <c r="G12" i="1"/>
  <c r="H12" i="1" s="1"/>
  <c r="E12" i="1"/>
  <c r="F12" i="1" s="1"/>
  <c r="C12" i="1"/>
  <c r="D12" i="1" s="1"/>
  <c r="C51" i="1" l="1"/>
  <c r="D51" i="1" s="1"/>
  <c r="L47" i="1"/>
  <c r="E16" i="1"/>
  <c r="C14" i="1"/>
  <c r="D14" i="1" s="1"/>
  <c r="J50" i="1"/>
  <c r="G50" i="1"/>
  <c r="E50" i="1" s="1"/>
  <c r="J48" i="1"/>
  <c r="G48" i="1"/>
  <c r="H48" i="1" s="1"/>
  <c r="E48" i="1"/>
  <c r="C48" i="1" s="1"/>
  <c r="D48" i="1" s="1"/>
  <c r="L15" i="1"/>
  <c r="J15" i="1"/>
  <c r="G15" i="1"/>
  <c r="E15" i="1" s="1"/>
  <c r="L13" i="1"/>
  <c r="J13" i="1"/>
  <c r="G13" i="1"/>
  <c r="H13" i="1" s="1"/>
  <c r="E13" i="1"/>
  <c r="F13" i="1" s="1"/>
  <c r="F16" i="1" l="1"/>
  <c r="C16" i="1"/>
  <c r="D16" i="1" s="1"/>
  <c r="C13" i="1"/>
  <c r="D13" i="1" s="1"/>
  <c r="C50" i="1"/>
  <c r="D50" i="1" s="1"/>
  <c r="F50" i="1"/>
  <c r="F48" i="1"/>
  <c r="H50" i="1"/>
  <c r="F15" i="1"/>
  <c r="C15" i="1"/>
  <c r="D15" i="1" s="1"/>
  <c r="H15" i="1"/>
  <c r="K13" i="2" l="1"/>
  <c r="K14" i="2"/>
  <c r="K12" i="2"/>
  <c r="L12" i="2" s="1"/>
  <c r="C14" i="2"/>
  <c r="C13" i="2"/>
  <c r="C12" i="2"/>
  <c r="E14" i="2"/>
  <c r="D14" i="2" s="1"/>
  <c r="G14" i="2"/>
  <c r="G13" i="2"/>
  <c r="G12" i="2"/>
  <c r="M49" i="2"/>
  <c r="N49" i="2" s="1"/>
  <c r="M50" i="2"/>
  <c r="M48" i="2"/>
  <c r="K49" i="2"/>
  <c r="K50" i="2"/>
  <c r="K48" i="2"/>
  <c r="C49" i="2"/>
  <c r="C50" i="2"/>
  <c r="C48" i="2"/>
  <c r="E50" i="2"/>
  <c r="G50" i="2"/>
  <c r="H50" i="2" s="1"/>
  <c r="G49" i="2"/>
  <c r="H49" i="2" s="1"/>
  <c r="G48" i="2"/>
  <c r="L50" i="2"/>
  <c r="J50" i="2"/>
  <c r="J49" i="2"/>
  <c r="N48" i="2"/>
  <c r="J48" i="2"/>
  <c r="H48" i="2"/>
  <c r="E48" i="2"/>
  <c r="F48" i="2" s="1"/>
  <c r="L14" i="2"/>
  <c r="J14" i="2"/>
  <c r="H14" i="2"/>
  <c r="L13" i="2"/>
  <c r="J13" i="2"/>
  <c r="H13" i="2"/>
  <c r="J12" i="2"/>
  <c r="H12" i="2"/>
  <c r="F14" i="2" l="1"/>
  <c r="E12" i="2"/>
  <c r="D12" i="2" s="1"/>
  <c r="D50" i="2"/>
  <c r="F50" i="2"/>
  <c r="E49" i="2"/>
  <c r="D49" i="2" s="1"/>
  <c r="N50" i="2"/>
  <c r="L49" i="2"/>
  <c r="D48" i="2"/>
  <c r="L48" i="2"/>
  <c r="F12" i="2"/>
  <c r="F49" i="2"/>
  <c r="E13" i="2"/>
  <c r="F13" i="2" l="1"/>
  <c r="D13" i="2"/>
</calcChain>
</file>

<file path=xl/sharedStrings.xml><?xml version="1.0" encoding="utf-8"?>
<sst xmlns="http://schemas.openxmlformats.org/spreadsheetml/2006/main" count="166" uniqueCount="68">
  <si>
    <t>From Tokyo / Yokohama</t>
    <phoneticPr fontId="4"/>
  </si>
  <si>
    <t xml:space="preserve">UPDATED :  </t>
    <phoneticPr fontId="15"/>
  </si>
  <si>
    <t>VOY</t>
  </si>
  <si>
    <t>CFS CUT</t>
  </si>
  <si>
    <t>ETA</t>
  </si>
  <si>
    <t>貨物搬入先</t>
    <rPh sb="0" eb="2">
      <t>カモツ</t>
    </rPh>
    <rPh sb="2" eb="4">
      <t>ハンニュウ</t>
    </rPh>
    <rPh sb="4" eb="5">
      <t>サキ</t>
    </rPh>
    <phoneticPr fontId="24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</si>
  <si>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</si>
  <si>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4"/>
  </si>
  <si>
    <t>VESSEL</t>
    <phoneticPr fontId="4"/>
  </si>
  <si>
    <t>TYO</t>
    <phoneticPr fontId="4"/>
  </si>
  <si>
    <t>YOK</t>
    <phoneticPr fontId="4"/>
  </si>
  <si>
    <t>DEL</t>
    <phoneticPr fontId="4"/>
  </si>
  <si>
    <t>ETA</t>
    <phoneticPr fontId="3"/>
  </si>
  <si>
    <t>ETD</t>
    <phoneticPr fontId="3"/>
  </si>
  <si>
    <t>0 DAYS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</si>
  <si>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</si>
  <si>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CHENNAI</t>
    <phoneticPr fontId="4"/>
  </si>
  <si>
    <t>　　　　 　　INDIA SCHEDULE - 関東　　</t>
    <phoneticPr fontId="4"/>
  </si>
  <si>
    <t>29~30 DAYS</t>
    <phoneticPr fontId="4"/>
  </si>
  <si>
    <t>東京 CFS</t>
    <phoneticPr fontId="4"/>
  </si>
  <si>
    <t>※CFS倉庫受付時間　9:00~15:00</t>
    <phoneticPr fontId="3"/>
  </si>
  <si>
    <t>横浜 CFS</t>
    <phoneticPr fontId="3"/>
  </si>
  <si>
    <t>NHAVA SHEVA</t>
    <phoneticPr fontId="4"/>
  </si>
  <si>
    <t>ATHENS BRIDGE</t>
  </si>
  <si>
    <t>154S</t>
  </si>
  <si>
    <t>BAI CHAY BRIDGE</t>
  </si>
  <si>
    <t>133S</t>
  </si>
  <si>
    <t>MOL ENDOWMENT</t>
  </si>
  <si>
    <t>083S</t>
  </si>
  <si>
    <t>YOK</t>
    <phoneticPr fontId="4"/>
  </si>
  <si>
    <t>V</t>
    <phoneticPr fontId="3"/>
  </si>
  <si>
    <t>34 DAYS</t>
    <phoneticPr fontId="4"/>
  </si>
  <si>
    <t>44 DAYS</t>
    <phoneticPr fontId="4"/>
  </si>
  <si>
    <t>㈱日成
（協同組合　東京海貨センター内4F）</t>
    <rPh sb="1" eb="3">
      <t>ニッセイ</t>
    </rPh>
    <rPh sb="5" eb="9">
      <t>キョウドウクミアイ</t>
    </rPh>
    <rPh sb="10" eb="12">
      <t>トウキョウ</t>
    </rPh>
    <rPh sb="12" eb="13">
      <t>ウミ</t>
    </rPh>
    <rPh sb="13" eb="14">
      <t>カ</t>
    </rPh>
    <rPh sb="18" eb="19">
      <t>ナイ</t>
    </rPh>
    <phoneticPr fontId="24"/>
  </si>
  <si>
    <t>東京都大田区東海4-3-1</t>
    <rPh sb="0" eb="3">
      <t>トウキョウト</t>
    </rPh>
    <rPh sb="3" eb="6">
      <t>オオタク</t>
    </rPh>
    <rPh sb="6" eb="8">
      <t>トウカイ</t>
    </rPh>
    <phoneticPr fontId="15"/>
  </si>
  <si>
    <t xml:space="preserve">NACCS: 1FW69 </t>
    <phoneticPr fontId="4"/>
  </si>
  <si>
    <t>TEL : 03-5492-7251   FAX : 03-3790-8085</t>
    <phoneticPr fontId="4"/>
  </si>
  <si>
    <t>㈱日成
（横浜港運事業協同組合内2F）</t>
    <rPh sb="1" eb="3">
      <t>ニッセイ</t>
    </rPh>
    <rPh sb="5" eb="7">
      <t>ヨコハマ</t>
    </rPh>
    <rPh sb="7" eb="8">
      <t>コウ</t>
    </rPh>
    <rPh sb="8" eb="9">
      <t>ウン</t>
    </rPh>
    <rPh sb="9" eb="11">
      <t>ジギョウ</t>
    </rPh>
    <rPh sb="11" eb="13">
      <t>キョウドウ</t>
    </rPh>
    <rPh sb="13" eb="15">
      <t>クミアイ</t>
    </rPh>
    <rPh sb="15" eb="16">
      <t>ナイ</t>
    </rPh>
    <phoneticPr fontId="24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</si>
  <si>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phoneticPr fontId="3"/>
  </si>
  <si>
    <t xml:space="preserve">NACCS：2EW30
</t>
    <phoneticPr fontId="3"/>
  </si>
  <si>
    <t>TEL：045-622-5771 FAX：:045-622-6344</t>
    <phoneticPr fontId="3"/>
  </si>
  <si>
    <t>154S</t>
    <phoneticPr fontId="4"/>
  </si>
  <si>
    <t>133S</t>
    <phoneticPr fontId="4"/>
  </si>
  <si>
    <t>083S</t>
    <phoneticPr fontId="4"/>
  </si>
  <si>
    <t>V</t>
    <phoneticPr fontId="3"/>
  </si>
  <si>
    <t>YOK</t>
    <phoneticPr fontId="4"/>
  </si>
  <si>
    <t>TYO</t>
    <phoneticPr fontId="4"/>
  </si>
  <si>
    <t>TYO</t>
    <phoneticPr fontId="4"/>
  </si>
  <si>
    <t>東京 CFS</t>
    <phoneticPr fontId="4"/>
  </si>
  <si>
    <t>横浜 CFS</t>
    <phoneticPr fontId="3"/>
  </si>
  <si>
    <t>東京 CFS</t>
    <phoneticPr fontId="4"/>
  </si>
  <si>
    <t>059W</t>
    <phoneticPr fontId="3"/>
  </si>
  <si>
    <t>ONE HANGZHOU BAY</t>
  </si>
  <si>
    <t>ONE HANGZHOU BAY</t>
    <phoneticPr fontId="3"/>
  </si>
  <si>
    <t>079W</t>
    <phoneticPr fontId="3"/>
  </si>
  <si>
    <t>097W</t>
    <phoneticPr fontId="3"/>
  </si>
  <si>
    <t>098W</t>
    <phoneticPr fontId="3"/>
  </si>
  <si>
    <t>NYK ORION</t>
    <phoneticPr fontId="3"/>
  </si>
  <si>
    <t>ONE HUMEN</t>
    <phoneticPr fontId="3"/>
  </si>
  <si>
    <t>NYK OCEANUS</t>
    <phoneticPr fontId="3"/>
  </si>
  <si>
    <t>ONE HANNOVER</t>
    <phoneticPr fontId="3"/>
  </si>
  <si>
    <t>27 DAYS</t>
    <phoneticPr fontId="4"/>
  </si>
  <si>
    <t>37 DAYS</t>
    <phoneticPr fontId="4"/>
  </si>
  <si>
    <t>NYK ORION</t>
    <phoneticPr fontId="3"/>
  </si>
  <si>
    <t>ONE HUMEN</t>
    <phoneticPr fontId="3"/>
  </si>
  <si>
    <t>NYK OCEANUS</t>
    <phoneticPr fontId="3"/>
  </si>
  <si>
    <t>ONE HANNOVER</t>
    <phoneticPr fontId="3"/>
  </si>
  <si>
    <t>26 DAYS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</si>
</sst>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General\ d\Ayys"/>
    <numFmt numFmtId="179" formatCode="General&quot;W&quot;"/>
    <numFmt numFmtId="180" formatCode="m/d;@"/>
  </numFmts>
  <fonts count="3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18"/>
      <name val="Meiryo UI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2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6"/>
      <color theme="5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Yu Gothic"/>
      <family val="2"/>
    </font>
    <font>
      <b/>
      <sz val="2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>
      <alignment vertical="center"/>
    </xf>
    <xf numFmtId="0" fontId="1" fillId="0" borderId="0"/>
    <xf numFmtId="0" fontId="27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</cellStyleXfs>
  <cellXfs count="15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1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23" fillId="0" borderId="0" xfId="1" applyFont="1" applyAlignment="1">
      <alignment vertical="center"/>
    </xf>
    <xf numFmtId="0" fontId="20" fillId="0" borderId="8" xfId="1" applyFont="1" applyBorder="1" applyAlignment="1">
      <alignment horizontal="center" vertical="center"/>
    </xf>
    <xf numFmtId="0" fontId="22" fillId="0" borderId="6" xfId="1" applyFont="1" applyBorder="1" applyAlignment="1">
      <alignment horizontal="left" vertical="center"/>
    </xf>
    <xf numFmtId="0" fontId="12" fillId="0" borderId="1" xfId="1" applyFont="1" applyFill="1" applyBorder="1" applyAlignment="1">
      <alignment vertical="center"/>
    </xf>
    <xf numFmtId="0" fontId="22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vertical="center"/>
    </xf>
    <xf numFmtId="0" fontId="21" fillId="0" borderId="7" xfId="1" applyFont="1" applyBorder="1" applyAlignment="1">
      <alignment horizontal="right" vertical="center"/>
    </xf>
    <xf numFmtId="0" fontId="22" fillId="0" borderId="4" xfId="1" applyFont="1" applyBorder="1" applyAlignment="1">
      <alignment horizontal="left" vertical="center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21" fillId="0" borderId="5" xfId="1" applyFont="1" applyBorder="1" applyAlignment="1">
      <alignment horizontal="right" vertical="center"/>
    </xf>
    <xf numFmtId="0" fontId="28" fillId="0" borderId="0" xfId="1" applyFont="1" applyBorder="1" applyAlignment="1">
      <alignment horizontal="left" vertical="center"/>
    </xf>
    <xf numFmtId="180" fontId="21" fillId="0" borderId="0" xfId="1" applyNumberFormat="1" applyFont="1" applyFill="1" applyBorder="1" applyAlignment="1" applyProtection="1">
      <alignment horizontal="center" vertical="center"/>
      <protection locked="0"/>
    </xf>
    <xf numFmtId="180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1" applyFont="1" applyFill="1" applyBorder="1" applyAlignment="1" applyProtection="1">
      <alignment horizontal="left" vertical="center" indent="1"/>
      <protection locked="0"/>
    </xf>
    <xf numFmtId="179" fontId="21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>
      <alignment vertical="center"/>
    </xf>
    <xf numFmtId="0" fontId="21" fillId="0" borderId="18" xfId="0" applyFont="1" applyBorder="1">
      <alignment vertical="center"/>
    </xf>
    <xf numFmtId="180" fontId="21" fillId="0" borderId="18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18" xfId="1" applyNumberFormat="1" applyFont="1" applyFill="1" applyBorder="1" applyAlignment="1" applyProtection="1">
      <alignment horizontal="center" vertical="center"/>
      <protection locked="0"/>
    </xf>
    <xf numFmtId="0" fontId="21" fillId="0" borderId="22" xfId="0" applyFont="1" applyBorder="1">
      <alignment vertical="center"/>
    </xf>
    <xf numFmtId="180" fontId="21" fillId="0" borderId="23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24" xfId="0" applyFont="1" applyBorder="1">
      <alignment vertical="center"/>
    </xf>
    <xf numFmtId="0" fontId="21" fillId="0" borderId="25" xfId="0" applyFont="1" applyBorder="1">
      <alignment vertical="center"/>
    </xf>
    <xf numFmtId="180" fontId="21" fillId="0" borderId="25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25" xfId="1" applyNumberFormat="1" applyFont="1" applyFill="1" applyBorder="1" applyAlignment="1" applyProtection="1">
      <alignment horizontal="center" vertical="center"/>
      <protection locked="0"/>
    </xf>
    <xf numFmtId="180" fontId="21" fillId="0" borderId="26" xfId="1" applyNumberFormat="1" applyFont="1" applyFill="1" applyBorder="1" applyAlignment="1" applyProtection="1">
      <alignment horizontal="center" vertical="center" shrinkToFit="1"/>
      <protection locked="0"/>
    </xf>
    <xf numFmtId="0" fontId="22" fillId="0" borderId="6" xfId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7" fontId="20" fillId="3" borderId="29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21" fillId="0" borderId="0" xfId="0" applyFont="1" applyBorder="1">
      <alignment vertical="center"/>
    </xf>
    <xf numFmtId="0" fontId="21" fillId="0" borderId="19" xfId="0" applyFont="1" applyBorder="1">
      <alignment vertical="center"/>
    </xf>
    <xf numFmtId="0" fontId="21" fillId="0" borderId="20" xfId="0" applyFont="1" applyBorder="1">
      <alignment vertical="center"/>
    </xf>
    <xf numFmtId="180" fontId="21" fillId="0" borderId="20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20" xfId="1" applyNumberFormat="1" applyFont="1" applyFill="1" applyBorder="1" applyAlignment="1" applyProtection="1">
      <alignment horizontal="center" vertical="center"/>
      <protection locked="0"/>
    </xf>
    <xf numFmtId="180" fontId="21" fillId="0" borderId="21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 applyAlignment="1">
      <alignment horizontal="left" vertical="center"/>
    </xf>
    <xf numFmtId="177" fontId="13" fillId="3" borderId="29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0" fillId="0" borderId="12" xfId="0" applyBorder="1" applyAlignment="1"/>
    <xf numFmtId="0" fontId="0" fillId="0" borderId="3" xfId="0" applyBorder="1" applyAlignment="1"/>
    <xf numFmtId="0" fontId="21" fillId="0" borderId="12" xfId="0" applyFont="1" applyBorder="1" applyAlignment="1">
      <alignment vertical="center"/>
    </xf>
    <xf numFmtId="180" fontId="31" fillId="0" borderId="0" xfId="1" applyNumberFormat="1" applyFont="1" applyFill="1" applyBorder="1" applyAlignment="1" applyProtection="1">
      <alignment horizontal="center" vertical="center" shrinkToFit="1"/>
      <protection locked="0"/>
    </xf>
    <xf numFmtId="180" fontId="31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vertical="center"/>
    </xf>
    <xf numFmtId="0" fontId="21" fillId="0" borderId="22" xfId="1" applyFont="1" applyFill="1" applyBorder="1" applyAlignment="1">
      <alignment vertical="center"/>
    </xf>
    <xf numFmtId="0" fontId="21" fillId="0" borderId="18" xfId="1" applyFont="1" applyFill="1" applyBorder="1" applyAlignment="1">
      <alignment vertical="center"/>
    </xf>
    <xf numFmtId="0" fontId="21" fillId="0" borderId="24" xfId="1" applyFont="1" applyFill="1" applyBorder="1" applyAlignment="1">
      <alignment vertical="center"/>
    </xf>
    <xf numFmtId="0" fontId="21" fillId="0" borderId="25" xfId="1" applyFont="1" applyFill="1" applyBorder="1" applyAlignment="1">
      <alignment vertical="center"/>
    </xf>
    <xf numFmtId="0" fontId="31" fillId="0" borderId="4" xfId="1" applyFont="1" applyBorder="1" applyAlignment="1">
      <alignment horizontal="left" vertical="center"/>
    </xf>
    <xf numFmtId="0" fontId="32" fillId="0" borderId="0" xfId="1" applyFont="1" applyFill="1" applyBorder="1" applyAlignment="1">
      <alignment vertical="center"/>
    </xf>
    <xf numFmtId="0" fontId="31" fillId="0" borderId="0" xfId="1" applyFont="1" applyBorder="1" applyAlignment="1">
      <alignment horizontal="left" vertical="center"/>
    </xf>
    <xf numFmtId="0" fontId="31" fillId="0" borderId="0" xfId="1" applyFont="1" applyBorder="1" applyAlignment="1">
      <alignment vertical="center"/>
    </xf>
    <xf numFmtId="0" fontId="31" fillId="0" borderId="5" xfId="1" applyFont="1" applyBorder="1" applyAlignment="1">
      <alignment horizontal="right" vertical="center"/>
    </xf>
    <xf numFmtId="0" fontId="31" fillId="0" borderId="6" xfId="1" applyFont="1" applyBorder="1" applyAlignment="1">
      <alignment horizontal="left" vertical="center"/>
    </xf>
    <xf numFmtId="0" fontId="32" fillId="0" borderId="1" xfId="1" applyFont="1" applyFill="1" applyBorder="1" applyAlignment="1">
      <alignment vertical="center"/>
    </xf>
    <xf numFmtId="0" fontId="31" fillId="0" borderId="1" xfId="1" applyFont="1" applyBorder="1" applyAlignment="1">
      <alignment horizontal="left" vertical="center"/>
    </xf>
    <xf numFmtId="0" fontId="31" fillId="0" borderId="1" xfId="1" applyFont="1" applyBorder="1" applyAlignment="1">
      <alignment vertical="center"/>
    </xf>
    <xf numFmtId="0" fontId="31" fillId="0" borderId="7" xfId="1" applyFont="1" applyBorder="1" applyAlignment="1">
      <alignment horizontal="right" vertical="center"/>
    </xf>
    <xf numFmtId="0" fontId="31" fillId="0" borderId="12" xfId="0" applyFont="1" applyBorder="1" applyAlignment="1">
      <alignment vertical="center"/>
    </xf>
    <xf numFmtId="0" fontId="33" fillId="0" borderId="12" xfId="0" applyFont="1" applyBorder="1" applyAlignment="1"/>
    <xf numFmtId="0" fontId="33" fillId="0" borderId="3" xfId="0" applyFont="1" applyBorder="1" applyAlignment="1"/>
    <xf numFmtId="0" fontId="31" fillId="0" borderId="6" xfId="1" applyFont="1" applyFill="1" applyBorder="1" applyAlignment="1">
      <alignment horizontal="left" vertical="center"/>
    </xf>
    <xf numFmtId="0" fontId="33" fillId="0" borderId="1" xfId="0" applyFont="1" applyBorder="1">
      <alignment vertical="center"/>
    </xf>
    <xf numFmtId="0" fontId="33" fillId="0" borderId="7" xfId="0" applyFont="1" applyBorder="1">
      <alignment vertical="center"/>
    </xf>
    <xf numFmtId="0" fontId="21" fillId="0" borderId="0" xfId="1" applyFont="1" applyFill="1" applyBorder="1" applyAlignment="1">
      <alignment vertical="center"/>
    </xf>
    <xf numFmtId="177" fontId="13" fillId="3" borderId="29" xfId="1" applyNumberFormat="1" applyFont="1" applyFill="1" applyBorder="1" applyAlignment="1">
      <alignment horizontal="center" vertical="center"/>
    </xf>
    <xf numFmtId="0" fontId="21" fillId="0" borderId="19" xfId="1" applyFont="1" applyFill="1" applyBorder="1" applyAlignment="1">
      <alignment vertical="center"/>
    </xf>
    <xf numFmtId="0" fontId="21" fillId="0" borderId="20" xfId="1" applyFont="1" applyFill="1" applyBorder="1" applyAlignment="1">
      <alignment vertical="center"/>
    </xf>
    <xf numFmtId="0" fontId="26" fillId="0" borderId="13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 vertical="center" wrapText="1"/>
    </xf>
    <xf numFmtId="0" fontId="31" fillId="0" borderId="14" xfId="1" applyFont="1" applyBorder="1" applyAlignment="1">
      <alignment horizontal="center" vertical="center" wrapText="1"/>
    </xf>
    <xf numFmtId="0" fontId="31" fillId="0" borderId="15" xfId="1" applyFont="1" applyBorder="1" applyAlignment="1">
      <alignment horizontal="center" vertical="center" wrapText="1"/>
    </xf>
    <xf numFmtId="0" fontId="31" fillId="0" borderId="16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0" fontId="18" fillId="3" borderId="19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28" xfId="1" applyNumberFormat="1" applyFont="1" applyFill="1" applyBorder="1" applyAlignment="1">
      <alignment horizontal="center" vertical="center" wrapText="1"/>
    </xf>
    <xf numFmtId="0" fontId="18" fillId="3" borderId="20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20" fillId="3" borderId="18" xfId="1" applyNumberFormat="1" applyFont="1" applyFill="1" applyBorder="1" applyAlignment="1">
      <alignment horizontal="center" vertical="center"/>
    </xf>
    <xf numFmtId="0" fontId="20" fillId="3" borderId="18" xfId="1" applyFont="1" applyFill="1" applyBorder="1" applyAlignment="1">
      <alignment horizontal="center" vertical="center"/>
    </xf>
    <xf numFmtId="0" fontId="20" fillId="3" borderId="23" xfId="1" applyFont="1" applyFill="1" applyBorder="1" applyAlignment="1">
      <alignment horizontal="center" vertical="center"/>
    </xf>
    <xf numFmtId="177" fontId="13" fillId="3" borderId="29" xfId="1" applyNumberFormat="1" applyFont="1" applyFill="1" applyBorder="1" applyAlignment="1">
      <alignment horizontal="center" vertical="center"/>
    </xf>
    <xf numFmtId="178" fontId="13" fillId="3" borderId="29" xfId="1" applyNumberFormat="1" applyFont="1" applyFill="1" applyBorder="1" applyAlignment="1">
      <alignment horizontal="center" vertical="center"/>
    </xf>
    <xf numFmtId="178" fontId="13" fillId="3" borderId="30" xfId="1" applyNumberFormat="1" applyFont="1" applyFill="1" applyBorder="1" applyAlignment="1">
      <alignment horizontal="center" vertical="center"/>
    </xf>
    <xf numFmtId="0" fontId="31" fillId="0" borderId="2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1" fillId="0" borderId="2" xfId="1" applyFont="1" applyFill="1" applyBorder="1" applyAlignment="1">
      <alignment horizontal="left" vertical="center" wrapText="1"/>
    </xf>
    <xf numFmtId="0" fontId="31" fillId="0" borderId="12" xfId="1" applyFont="1" applyFill="1" applyBorder="1" applyAlignment="1">
      <alignment horizontal="left" vertical="center" wrapText="1"/>
    </xf>
    <xf numFmtId="0" fontId="11" fillId="0" borderId="0" xfId="1" applyFont="1" applyFill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22" fillId="0" borderId="2" xfId="1" applyFont="1" applyFill="1" applyBorder="1" applyAlignment="1">
      <alignment horizontal="left" vertical="center" wrapText="1"/>
    </xf>
    <xf numFmtId="0" fontId="22" fillId="0" borderId="12" xfId="1" applyFont="1" applyFill="1" applyBorder="1" applyAlignment="1">
      <alignment horizontal="left" vertical="center" wrapText="1"/>
    </xf>
  </cellXfs>
  <cellStyles count="12">
    <cellStyle name="Normal 25 2 2" xfId="9"/>
    <cellStyle name="Normal 25 2 2 2" xfId="10"/>
    <cellStyle name="Normal_7_7" xfId="8"/>
    <cellStyle name="標準" xfId="0" builtinId="0"/>
    <cellStyle name="標準 15" xfId="11"/>
    <cellStyle name="標準 2" xfId="1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14</xdr:col>
      <xdr:colOff>347666</xdr:colOff>
      <xdr:row>13</xdr:row>
      <xdr:rowOff>500063</xdr:rowOff>
    </xdr:from>
    <xdr:to>
      <xdr:col>19</xdr:col>
      <xdr:colOff>619124</xdr:colOff>
      <xdr:row>30</xdr:row>
      <xdr:rowOff>238127</xdr:rowOff>
    </xdr:to>
    <xdr:sp macro="" textlink="">
      <xdr:nvSpPr>
        <xdr:cNvPr id="9" name="テキスト ボックス 8"/>
        <xdr:cNvSpPr txBox="1"/>
      </xdr:nvSpPr>
      <xdr:spPr>
        <a:xfrm>
          <a:off x="19850104" y="7834313"/>
          <a:ext cx="8248645" cy="99774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59638" cy="1071562"/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383250"/>
          <a:ext cx="1359638" cy="1071562"/>
        </a:xfrm>
        <a:prstGeom prst="rect">
          <a:avLst/>
        </a:prstGeom>
      </xdr:spPr>
    </xdr:pic>
    <xdr:clientData/>
  </xdr:oneCellAnchor>
  <xdr:twoCellAnchor editAs="absolute">
    <xdr:from>
      <xdr:col>14</xdr:col>
      <xdr:colOff>333375</xdr:colOff>
      <xdr:row>49</xdr:row>
      <xdr:rowOff>476250</xdr:rowOff>
    </xdr:from>
    <xdr:to>
      <xdr:col>19</xdr:col>
      <xdr:colOff>604833</xdr:colOff>
      <xdr:row>64</xdr:row>
      <xdr:rowOff>714377</xdr:rowOff>
    </xdr:to>
    <xdr:sp macro="" textlink="">
      <xdr:nvSpPr>
        <xdr:cNvPr id="32" name="テキスト ボックス 31"/>
        <xdr:cNvSpPr txBox="1"/>
      </xdr:nvSpPr>
      <xdr:spPr>
        <a:xfrm>
          <a:off x="19835813" y="28217813"/>
          <a:ext cx="8248645" cy="99774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804871</xdr:colOff>
      <xdr:row>19</xdr:row>
      <xdr:rowOff>47622</xdr:rowOff>
    </xdr:from>
    <xdr:ext cx="3267072" cy="1643063"/>
    <xdr:sp macro="" textlink="">
      <xdr:nvSpPr>
        <xdr:cNvPr id="39" name="テキスト ボックス 38"/>
        <xdr:cNvSpPr txBox="1"/>
      </xdr:nvSpPr>
      <xdr:spPr>
        <a:xfrm>
          <a:off x="804871" y="11096622"/>
          <a:ext cx="3267072" cy="164306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95251</xdr:colOff>
      <xdr:row>3</xdr:row>
      <xdr:rowOff>23814</xdr:rowOff>
    </xdr:from>
    <xdr:to>
      <xdr:col>3</xdr:col>
      <xdr:colOff>23812</xdr:colOff>
      <xdr:row>4</xdr:row>
      <xdr:rowOff>190499</xdr:rowOff>
    </xdr:to>
    <xdr:sp macro="" textlink="">
      <xdr:nvSpPr>
        <xdr:cNvPr id="40" name="角丸四角形 39"/>
        <xdr:cNvSpPr/>
      </xdr:nvSpPr>
      <xdr:spPr>
        <a:xfrm>
          <a:off x="95251" y="1804989"/>
          <a:ext cx="7872411" cy="101441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Chennai, India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2157410</xdr:colOff>
      <xdr:row>18</xdr:row>
      <xdr:rowOff>547688</xdr:rowOff>
    </xdr:from>
    <xdr:to>
      <xdr:col>11</xdr:col>
      <xdr:colOff>547686</xdr:colOff>
      <xdr:row>23</xdr:row>
      <xdr:rowOff>571501</xdr:rowOff>
    </xdr:to>
    <xdr:grpSp>
      <xdr:nvGrpSpPr>
        <xdr:cNvPr id="42" name="グループ化 41"/>
        <xdr:cNvGrpSpPr/>
      </xdr:nvGrpSpPr>
      <xdr:grpSpPr>
        <a:xfrm>
          <a:off x="6253160" y="10977563"/>
          <a:ext cx="11082339" cy="3119438"/>
          <a:chOff x="29107555" y="603167"/>
          <a:chExt cx="9302750" cy="4445001"/>
        </a:xfrm>
      </xdr:grpSpPr>
      <xdr:sp macro="" textlink="">
        <xdr:nvSpPr>
          <xdr:cNvPr id="43" name="円/楕円 13"/>
          <xdr:cNvSpPr/>
        </xdr:nvSpPr>
        <xdr:spPr>
          <a:xfrm>
            <a:off x="29107555" y="603167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テキスト ボックス 43"/>
          <xdr:cNvSpPr txBox="1"/>
        </xdr:nvSpPr>
        <xdr:spPr>
          <a:xfrm>
            <a:off x="29814524" y="1563578"/>
            <a:ext cx="7813211" cy="31580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oneCell">
    <xdr:from>
      <xdr:col>15</xdr:col>
      <xdr:colOff>523875</xdr:colOff>
      <xdr:row>3</xdr:row>
      <xdr:rowOff>190500</xdr:rowOff>
    </xdr:from>
    <xdr:to>
      <xdr:col>18</xdr:col>
      <xdr:colOff>456342</xdr:colOff>
      <xdr:row>12</xdr:row>
      <xdr:rowOff>309563</xdr:rowOff>
    </xdr:to>
    <xdr:pic>
      <xdr:nvPicPr>
        <xdr:cNvPr id="48" name="図 4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69250" y="1976438"/>
          <a:ext cx="5433155" cy="4881563"/>
        </a:xfrm>
        <a:prstGeom prst="rect">
          <a:avLst/>
        </a:prstGeom>
      </xdr:spPr>
    </xdr:pic>
    <xdr:clientData/>
  </xdr:twoCellAnchor>
  <xdr:twoCellAnchor editAs="absolute">
    <xdr:from>
      <xdr:col>14</xdr:col>
      <xdr:colOff>333375</xdr:colOff>
      <xdr:row>95</xdr:row>
      <xdr:rowOff>142875</xdr:rowOff>
    </xdr:from>
    <xdr:to>
      <xdr:col>19</xdr:col>
      <xdr:colOff>42862</xdr:colOff>
      <xdr:row>150</xdr:row>
      <xdr:rowOff>53685</xdr:rowOff>
    </xdr:to>
    <xdr:sp macro="" textlink="">
      <xdr:nvSpPr>
        <xdr:cNvPr id="50" name="テキスト ボックス 49"/>
        <xdr:cNvSpPr txBox="1"/>
      </xdr:nvSpPr>
      <xdr:spPr>
        <a:xfrm>
          <a:off x="19835813" y="45624750"/>
          <a:ext cx="7686674" cy="907862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33</xdr:row>
      <xdr:rowOff>0</xdr:rowOff>
    </xdr:from>
    <xdr:ext cx="1143000" cy="908761"/>
    <xdr:pic>
      <xdr:nvPicPr>
        <xdr:cNvPr id="52" name="図 5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43000" cy="900824"/>
    <xdr:pic>
      <xdr:nvPicPr>
        <xdr:cNvPr id="53" name="図 5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43000" cy="900824"/>
    <xdr:pic>
      <xdr:nvPicPr>
        <xdr:cNvPr id="54" name="図 5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359638" cy="1071562"/>
    <xdr:pic>
      <xdr:nvPicPr>
        <xdr:cNvPr id="55" name="図 5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359638" cy="107156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36</xdr:row>
      <xdr:rowOff>1</xdr:rowOff>
    </xdr:from>
    <xdr:to>
      <xdr:col>2</xdr:col>
      <xdr:colOff>1071562</xdr:colOff>
      <xdr:row>38</xdr:row>
      <xdr:rowOff>0</xdr:rowOff>
    </xdr:to>
    <xdr:sp macro="" textlink="">
      <xdr:nvSpPr>
        <xdr:cNvPr id="56" name="角丸四角形 55"/>
        <xdr:cNvSpPr/>
      </xdr:nvSpPr>
      <xdr:spPr>
        <a:xfrm>
          <a:off x="0" y="20031076"/>
          <a:ext cx="7615237" cy="108584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</a:t>
          </a:r>
          <a:r>
            <a:rPr kumimoji="1" lang="ja-JP" altLang="en-US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 Delhi, India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404815</xdr:colOff>
      <xdr:row>53</xdr:row>
      <xdr:rowOff>214313</xdr:rowOff>
    </xdr:from>
    <xdr:to>
      <xdr:col>12</xdr:col>
      <xdr:colOff>309563</xdr:colOff>
      <xdr:row>58</xdr:row>
      <xdr:rowOff>428626</xdr:rowOff>
    </xdr:to>
    <xdr:grpSp>
      <xdr:nvGrpSpPr>
        <xdr:cNvPr id="58" name="グループ化 57"/>
        <xdr:cNvGrpSpPr/>
      </xdr:nvGrpSpPr>
      <xdr:grpSpPr>
        <a:xfrm>
          <a:off x="6929440" y="30432376"/>
          <a:ext cx="10834686" cy="3309938"/>
          <a:chOff x="29067328" y="2272716"/>
          <a:chExt cx="9302750" cy="4445001"/>
        </a:xfrm>
      </xdr:grpSpPr>
      <xdr:sp macro="" textlink="">
        <xdr:nvSpPr>
          <xdr:cNvPr id="59" name="円/楕円 13"/>
          <xdr:cNvSpPr/>
        </xdr:nvSpPr>
        <xdr:spPr>
          <a:xfrm>
            <a:off x="29067328" y="2272716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0" name="テキスト ボックス 59"/>
          <xdr:cNvSpPr txBox="1"/>
        </xdr:nvSpPr>
        <xdr:spPr>
          <a:xfrm>
            <a:off x="30208422" y="3258703"/>
            <a:ext cx="7138840" cy="2529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904876</xdr:colOff>
      <xdr:row>54</xdr:row>
      <xdr:rowOff>166687</xdr:rowOff>
    </xdr:from>
    <xdr:ext cx="3333749" cy="1928813"/>
    <xdr:sp macro="" textlink="">
      <xdr:nvSpPr>
        <xdr:cNvPr id="61" name="テキスト ボックス 60"/>
        <xdr:cNvSpPr txBox="1"/>
      </xdr:nvSpPr>
      <xdr:spPr>
        <a:xfrm>
          <a:off x="904876" y="31003875"/>
          <a:ext cx="3333749" cy="192881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3</xdr:col>
      <xdr:colOff>238124</xdr:colOff>
      <xdr:row>36</xdr:row>
      <xdr:rowOff>190500</xdr:rowOff>
    </xdr:from>
    <xdr:ext cx="4191000" cy="625812"/>
    <xdr:sp macro="" textlink="">
      <xdr:nvSpPr>
        <xdr:cNvPr id="62" name="テキスト ボックス 61"/>
        <xdr:cNvSpPr txBox="1"/>
      </xdr:nvSpPr>
      <xdr:spPr>
        <a:xfrm>
          <a:off x="8181974" y="20221575"/>
          <a:ext cx="4191000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chemeClr val="accent2"/>
              </a:solidFill>
            </a:rPr>
            <a:t>※NHAVA SHEVA</a:t>
          </a:r>
          <a:r>
            <a:rPr kumimoji="1" lang="ja-JP" altLang="en-US" sz="3200">
              <a:solidFill>
                <a:schemeClr val="accent2"/>
              </a:solidFill>
            </a:rPr>
            <a:t>経由</a:t>
          </a:r>
        </a:p>
      </xdr:txBody>
    </xdr:sp>
    <xdr:clientData/>
  </xdr:oneCellAnchor>
  <xdr:twoCellAnchor editAs="oneCell">
    <xdr:from>
      <xdr:col>15</xdr:col>
      <xdr:colOff>1238251</xdr:colOff>
      <xdr:row>40</xdr:row>
      <xdr:rowOff>119063</xdr:rowOff>
    </xdr:from>
    <xdr:to>
      <xdr:col>18</xdr:col>
      <xdr:colOff>1170718</xdr:colOff>
      <xdr:row>49</xdr:row>
      <xdr:rowOff>95251</xdr:rowOff>
    </xdr:to>
    <xdr:pic>
      <xdr:nvPicPr>
        <xdr:cNvPr id="64" name="図 6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83626" y="21455063"/>
          <a:ext cx="5433155" cy="4881563"/>
        </a:xfrm>
        <a:prstGeom prst="rect">
          <a:avLst/>
        </a:prstGeom>
      </xdr:spPr>
    </xdr:pic>
    <xdr:clientData/>
  </xdr:twoCellAnchor>
  <xdr:twoCellAnchor editAs="absolute">
    <xdr:from>
      <xdr:col>15</xdr:col>
      <xdr:colOff>142875</xdr:colOff>
      <xdr:row>208</xdr:row>
      <xdr:rowOff>47624</xdr:rowOff>
    </xdr:from>
    <xdr:to>
      <xdr:col>19</xdr:col>
      <xdr:colOff>495299</xdr:colOff>
      <xdr:row>262</xdr:row>
      <xdr:rowOff>125122</xdr:rowOff>
    </xdr:to>
    <xdr:sp macro="" textlink="">
      <xdr:nvSpPr>
        <xdr:cNvPr id="65" name="テキスト ボックス 64"/>
        <xdr:cNvSpPr txBox="1"/>
      </xdr:nvSpPr>
      <xdr:spPr>
        <a:xfrm>
          <a:off x="20288250" y="64365187"/>
          <a:ext cx="7686674" cy="907862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804869</xdr:colOff>
      <xdr:row>15</xdr:row>
      <xdr:rowOff>95249</xdr:rowOff>
    </xdr:from>
    <xdr:ext cx="3267072" cy="1643063"/>
    <xdr:sp macro="" textlink="">
      <xdr:nvSpPr>
        <xdr:cNvPr id="6" name="テキスト ボックス 5"/>
        <xdr:cNvSpPr txBox="1"/>
      </xdr:nvSpPr>
      <xdr:spPr>
        <a:xfrm>
          <a:off x="804869" y="8501062"/>
          <a:ext cx="3267072" cy="164306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14</xdr:col>
      <xdr:colOff>347666</xdr:colOff>
      <xdr:row>12</xdr:row>
      <xdr:rowOff>428625</xdr:rowOff>
    </xdr:from>
    <xdr:to>
      <xdr:col>19</xdr:col>
      <xdr:colOff>619124</xdr:colOff>
      <xdr:row>29</xdr:row>
      <xdr:rowOff>238127</xdr:rowOff>
    </xdr:to>
    <xdr:sp macro="" textlink="">
      <xdr:nvSpPr>
        <xdr:cNvPr id="7" name="テキスト ボックス 6"/>
        <xdr:cNvSpPr txBox="1"/>
      </xdr:nvSpPr>
      <xdr:spPr>
        <a:xfrm>
          <a:off x="19816766" y="6962775"/>
          <a:ext cx="8224833" cy="998696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95251</xdr:colOff>
      <xdr:row>3</xdr:row>
      <xdr:rowOff>23814</xdr:rowOff>
    </xdr:from>
    <xdr:to>
      <xdr:col>3</xdr:col>
      <xdr:colOff>23812</xdr:colOff>
      <xdr:row>4</xdr:row>
      <xdr:rowOff>190499</xdr:rowOff>
    </xdr:to>
    <xdr:sp macro="" textlink="">
      <xdr:nvSpPr>
        <xdr:cNvPr id="8" name="角丸四角形 7"/>
        <xdr:cNvSpPr/>
      </xdr:nvSpPr>
      <xdr:spPr>
        <a:xfrm>
          <a:off x="95251" y="1804989"/>
          <a:ext cx="7872411" cy="101441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Chennai, India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15</xdr:col>
      <xdr:colOff>1214150</xdr:colOff>
      <xdr:row>3</xdr:row>
      <xdr:rowOff>47624</xdr:rowOff>
    </xdr:from>
    <xdr:to>
      <xdr:col>18</xdr:col>
      <xdr:colOff>476250</xdr:colOff>
      <xdr:row>12</xdr:row>
      <xdr:rowOff>290603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59525" y="1833562"/>
          <a:ext cx="4762788" cy="5005479"/>
        </a:xfrm>
        <a:prstGeom prst="rect">
          <a:avLst/>
        </a:prstGeom>
      </xdr:spPr>
    </xdr:pic>
    <xdr:clientData/>
  </xdr:twoCellAnchor>
  <xdr:twoCellAnchor>
    <xdr:from>
      <xdr:col>2</xdr:col>
      <xdr:colOff>1157289</xdr:colOff>
      <xdr:row>15</xdr:row>
      <xdr:rowOff>142874</xdr:rowOff>
    </xdr:from>
    <xdr:to>
      <xdr:col>11</xdr:col>
      <xdr:colOff>428622</xdr:colOff>
      <xdr:row>19</xdr:row>
      <xdr:rowOff>476247</xdr:rowOff>
    </xdr:to>
    <xdr:grpSp>
      <xdr:nvGrpSpPr>
        <xdr:cNvPr id="10" name="グループ化 9"/>
        <xdr:cNvGrpSpPr/>
      </xdr:nvGrpSpPr>
      <xdr:grpSpPr>
        <a:xfrm>
          <a:off x="7681914" y="8548687"/>
          <a:ext cx="9534521" cy="2809873"/>
          <a:chOff x="28647241" y="1531529"/>
          <a:chExt cx="9302750" cy="4445001"/>
        </a:xfrm>
      </xdr:grpSpPr>
      <xdr:sp macro="" textlink="">
        <xdr:nvSpPr>
          <xdr:cNvPr id="11" name="円/楕円 13"/>
          <xdr:cNvSpPr/>
        </xdr:nvSpPr>
        <xdr:spPr>
          <a:xfrm>
            <a:off x="28647241" y="1531529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9726845" y="2562497"/>
            <a:ext cx="7813211" cy="3158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4</xdr:col>
      <xdr:colOff>381001</xdr:colOff>
      <xdr:row>3</xdr:row>
      <xdr:rowOff>119063</xdr:rowOff>
    </xdr:from>
    <xdr:ext cx="5857874" cy="1159292"/>
    <xdr:sp macro="" textlink="">
      <xdr:nvSpPr>
        <xdr:cNvPr id="13" name="テキスト ボックス 12"/>
        <xdr:cNvSpPr txBox="1"/>
      </xdr:nvSpPr>
      <xdr:spPr>
        <a:xfrm>
          <a:off x="8963026" y="1900238"/>
          <a:ext cx="5857874" cy="115929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en-US" altLang="ja-JP" sz="3200" b="1" u="sng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New Delhi</a:t>
          </a:r>
          <a:r>
            <a:rPr kumimoji="1" lang="ja-JP" altLang="en-US" sz="32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向けは２ページ目に記載しています。</a:t>
          </a:r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143000" cy="908761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143000" cy="900824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143000" cy="900824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359638" cy="1071562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359638" cy="107156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37</xdr:row>
      <xdr:rowOff>1</xdr:rowOff>
    </xdr:from>
    <xdr:to>
      <xdr:col>2</xdr:col>
      <xdr:colOff>1071562</xdr:colOff>
      <xdr:row>39</xdr:row>
      <xdr:rowOff>0</xdr:rowOff>
    </xdr:to>
    <xdr:sp macro="" textlink="">
      <xdr:nvSpPr>
        <xdr:cNvPr id="18" name="角丸四角形 17"/>
        <xdr:cNvSpPr/>
      </xdr:nvSpPr>
      <xdr:spPr>
        <a:xfrm>
          <a:off x="0" y="19935826"/>
          <a:ext cx="7615237" cy="108584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</a:t>
          </a:r>
          <a:r>
            <a:rPr kumimoji="1" lang="ja-JP" altLang="en-US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 Delhi, India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15</xdr:col>
      <xdr:colOff>1381124</xdr:colOff>
      <xdr:row>40</xdr:row>
      <xdr:rowOff>71438</xdr:rowOff>
    </xdr:from>
    <xdr:to>
      <xdr:col>18</xdr:col>
      <xdr:colOff>570631</xdr:colOff>
      <xdr:row>49</xdr:row>
      <xdr:rowOff>547687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88399" y="21264563"/>
          <a:ext cx="4675907" cy="4924425"/>
        </a:xfrm>
        <a:prstGeom prst="rect">
          <a:avLst/>
        </a:prstGeom>
      </xdr:spPr>
    </xdr:pic>
    <xdr:clientData/>
  </xdr:twoCellAnchor>
  <xdr:twoCellAnchor editAs="absolute">
    <xdr:from>
      <xdr:col>14</xdr:col>
      <xdr:colOff>333375</xdr:colOff>
      <xdr:row>49</xdr:row>
      <xdr:rowOff>333375</xdr:rowOff>
    </xdr:from>
    <xdr:to>
      <xdr:col>19</xdr:col>
      <xdr:colOff>604833</xdr:colOff>
      <xdr:row>63</xdr:row>
      <xdr:rowOff>142877</xdr:rowOff>
    </xdr:to>
    <xdr:sp macro="" textlink="">
      <xdr:nvSpPr>
        <xdr:cNvPr id="20" name="テキスト ボックス 19"/>
        <xdr:cNvSpPr txBox="1"/>
      </xdr:nvSpPr>
      <xdr:spPr>
        <a:xfrm>
          <a:off x="19802475" y="26093738"/>
          <a:ext cx="8224833" cy="998696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142877</xdr:colOff>
      <xdr:row>51</xdr:row>
      <xdr:rowOff>19051</xdr:rowOff>
    </xdr:from>
    <xdr:to>
      <xdr:col>12</xdr:col>
      <xdr:colOff>1238250</xdr:colOff>
      <xdr:row>55</xdr:row>
      <xdr:rowOff>357188</xdr:rowOff>
    </xdr:to>
    <xdr:grpSp>
      <xdr:nvGrpSpPr>
        <xdr:cNvPr id="21" name="グループ化 20"/>
        <xdr:cNvGrpSpPr/>
      </xdr:nvGrpSpPr>
      <xdr:grpSpPr>
        <a:xfrm>
          <a:off x="8715377" y="26950989"/>
          <a:ext cx="9977436" cy="2814637"/>
          <a:chOff x="28647241" y="1531529"/>
          <a:chExt cx="9302750" cy="4445001"/>
        </a:xfrm>
      </xdr:grpSpPr>
      <xdr:sp macro="" textlink="">
        <xdr:nvSpPr>
          <xdr:cNvPr id="22" name="円/楕円 13"/>
          <xdr:cNvSpPr/>
        </xdr:nvSpPr>
        <xdr:spPr>
          <a:xfrm>
            <a:off x="28647241" y="1531529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29726845" y="2562497"/>
            <a:ext cx="7813211" cy="3158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881064</xdr:colOff>
      <xdr:row>51</xdr:row>
      <xdr:rowOff>166686</xdr:rowOff>
    </xdr:from>
    <xdr:ext cx="3214685" cy="1762126"/>
    <xdr:sp macro="" textlink="">
      <xdr:nvSpPr>
        <xdr:cNvPr id="24" name="テキスト ボックス 23"/>
        <xdr:cNvSpPr txBox="1"/>
      </xdr:nvSpPr>
      <xdr:spPr>
        <a:xfrm>
          <a:off x="881064" y="26979561"/>
          <a:ext cx="3214685" cy="17621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3</xdr:col>
      <xdr:colOff>238124</xdr:colOff>
      <xdr:row>37</xdr:row>
      <xdr:rowOff>190500</xdr:rowOff>
    </xdr:from>
    <xdr:ext cx="4191000" cy="625812"/>
    <xdr:sp macro="" textlink="">
      <xdr:nvSpPr>
        <xdr:cNvPr id="25" name="テキスト ボックス 24"/>
        <xdr:cNvSpPr txBox="1"/>
      </xdr:nvSpPr>
      <xdr:spPr>
        <a:xfrm>
          <a:off x="8181974" y="20126325"/>
          <a:ext cx="4191000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chemeClr val="accent2"/>
              </a:solidFill>
            </a:rPr>
            <a:t>※NHAVA SHEVA</a:t>
          </a:r>
          <a:r>
            <a:rPr kumimoji="1" lang="ja-JP" altLang="en-US" sz="3200">
              <a:solidFill>
                <a:schemeClr val="accent2"/>
              </a:solidFill>
            </a:rPr>
            <a:t>経由</a:t>
          </a:r>
        </a:p>
      </xdr:txBody>
    </xdr:sp>
    <xdr:clientData/>
  </xdr:oneCellAnchor>
  <xdr:twoCellAnchor>
    <xdr:from>
      <xdr:col>0</xdr:col>
      <xdr:colOff>95250</xdr:colOff>
      <xdr:row>55</xdr:row>
      <xdr:rowOff>404812</xdr:rowOff>
    </xdr:from>
    <xdr:to>
      <xdr:col>8</xdr:col>
      <xdr:colOff>762000</xdr:colOff>
      <xdr:row>57</xdr:row>
      <xdr:rowOff>104774</xdr:rowOff>
    </xdr:to>
    <xdr:sp macro="" textlink="">
      <xdr:nvSpPr>
        <xdr:cNvPr id="26" name="角丸四角形 25"/>
        <xdr:cNvSpPr/>
      </xdr:nvSpPr>
      <xdr:spPr>
        <a:xfrm>
          <a:off x="95250" y="29694187"/>
          <a:ext cx="13335000" cy="914400"/>
        </a:xfrm>
        <a:prstGeom prst="roundRec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/>
            <a:t>２０２４</a:t>
          </a:r>
          <a:r>
            <a:rPr kumimoji="1" lang="en-US" altLang="ja-JP" sz="3200" b="1"/>
            <a:t>/</a:t>
          </a:r>
          <a:r>
            <a:rPr kumimoji="1" lang="ja-JP" altLang="en-US" sz="3200" b="1"/>
            <a:t>１</a:t>
          </a:r>
          <a:r>
            <a:rPr kumimoji="1" lang="en-US" altLang="ja-JP" sz="3200" b="1"/>
            <a:t>/</a:t>
          </a:r>
          <a:r>
            <a:rPr kumimoji="1" lang="ja-JP" altLang="en-US" sz="3200" b="1"/>
            <a:t>１より貨物搬入先が変更となりましたので、ご注意ください。</a:t>
          </a:r>
        </a:p>
      </xdr:txBody>
    </xdr:sp>
    <xdr:clientData/>
  </xdr:twoCellAnchor>
  <xdr:twoCellAnchor>
    <xdr:from>
      <xdr:col>0</xdr:col>
      <xdr:colOff>71437</xdr:colOff>
      <xdr:row>20</xdr:row>
      <xdr:rowOff>428625</xdr:rowOff>
    </xdr:from>
    <xdr:to>
      <xdr:col>8</xdr:col>
      <xdr:colOff>738187</xdr:colOff>
      <xdr:row>22</xdr:row>
      <xdr:rowOff>104775</xdr:rowOff>
    </xdr:to>
    <xdr:sp macro="" textlink="">
      <xdr:nvSpPr>
        <xdr:cNvPr id="27" name="角丸四角形 26"/>
        <xdr:cNvSpPr/>
      </xdr:nvSpPr>
      <xdr:spPr>
        <a:xfrm>
          <a:off x="71437" y="11930063"/>
          <a:ext cx="13335000" cy="914400"/>
        </a:xfrm>
        <a:prstGeom prst="roundRec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/>
            <a:t>２０２４</a:t>
          </a:r>
          <a:r>
            <a:rPr kumimoji="1" lang="en-US" altLang="ja-JP" sz="3200" b="1"/>
            <a:t>/</a:t>
          </a:r>
          <a:r>
            <a:rPr kumimoji="1" lang="ja-JP" altLang="en-US" sz="3200" b="1"/>
            <a:t>１</a:t>
          </a:r>
          <a:r>
            <a:rPr kumimoji="1" lang="en-US" altLang="ja-JP" sz="3200" b="1"/>
            <a:t>/</a:t>
          </a:r>
          <a:r>
            <a:rPr kumimoji="1" lang="ja-JP" altLang="en-US" sz="3200" b="1"/>
            <a:t>１より貨物搬入先が変更となりましたので、ご注意ください。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69"/>
  <sheetViews>
    <sheetView tabSelected="1" view="pageBreakPreview" topLeftCell="A34" zoomScale="40" zoomScaleNormal="40" zoomScaleSheetLayoutView="40" zoomScalePageLayoutView="40" workbookViewId="0">
      <selection activeCell="K12" sqref="K12"/>
    </sheetView>
  </sheetViews>
  <sheetFormatPr defaultRowHeight="13.5"/>
  <cols>
    <col min="1" max="1" width="53.875" customWidth="1"/>
    <col min="2" max="2" width="32" bestFit="1" customWidth="1"/>
    <col min="3" max="3" width="18.375" customWidth="1"/>
    <col min="4" max="4" width="8.375" customWidth="1"/>
    <col min="5" max="5" width="18.375" customWidth="1"/>
    <col min="6" max="6" width="8.375" customWidth="1"/>
    <col min="7" max="7" width="18.375" customWidth="1"/>
    <col min="8" max="8" width="8.375" customWidth="1"/>
    <col min="9" max="9" width="18.375" customWidth="1"/>
    <col min="10" max="10" width="8.375" customWidth="1"/>
    <col min="11" max="11" width="27.125" customWidth="1"/>
    <col min="12" max="12" width="8.75" customWidth="1"/>
    <col min="13" max="13" width="18.375" customWidth="1"/>
    <col min="14" max="15" width="8.375" customWidth="1"/>
    <col min="16" max="19" width="24" customWidth="1"/>
    <col min="20" max="20" width="12.625" customWidth="1"/>
    <col min="21" max="21" width="14.75" customWidth="1"/>
  </cols>
  <sheetData>
    <row r="1" spans="1:21" s="4" customFormat="1" ht="69.75" customHeight="1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7" t="s">
        <v>15</v>
      </c>
      <c r="P1" s="107"/>
      <c r="Q1" s="107"/>
      <c r="R1" s="107"/>
      <c r="S1" s="107"/>
      <c r="T1" s="3"/>
    </row>
    <row r="2" spans="1:21" s="5" customFormat="1" ht="30" customHeight="1"/>
    <row r="3" spans="1:21" s="4" customFormat="1" ht="54" customHeight="1">
      <c r="A3" s="6"/>
      <c r="B3" s="7"/>
      <c r="C3" s="7"/>
      <c r="D3" s="7"/>
      <c r="F3" s="7"/>
      <c r="G3" s="30"/>
      <c r="H3" s="7"/>
      <c r="I3" s="7"/>
      <c r="J3" s="7"/>
      <c r="K3" s="7"/>
      <c r="L3" s="7"/>
      <c r="M3" s="7"/>
      <c r="N3" s="7"/>
      <c r="O3" s="7"/>
      <c r="P3" s="8"/>
      <c r="Q3" s="9" t="s">
        <v>1</v>
      </c>
      <c r="R3" s="63">
        <v>45887</v>
      </c>
      <c r="S3" s="36" t="s">
        <v>44</v>
      </c>
      <c r="T3" s="7"/>
      <c r="U3" s="7"/>
    </row>
    <row r="4" spans="1:21" s="4" customFormat="1" ht="66.75" customHeight="1">
      <c r="A4" s="6"/>
      <c r="B4" s="7"/>
      <c r="C4" s="7"/>
      <c r="D4" s="7"/>
      <c r="F4" s="7"/>
      <c r="G4" s="30"/>
      <c r="H4" s="7"/>
      <c r="I4" s="7"/>
      <c r="J4" s="7"/>
      <c r="K4" s="7"/>
      <c r="L4" s="7"/>
      <c r="M4" s="7"/>
      <c r="N4" s="7"/>
      <c r="O4" s="7"/>
      <c r="P4" s="8"/>
      <c r="Q4" s="9"/>
      <c r="R4" s="63"/>
      <c r="S4" s="63"/>
      <c r="T4" s="7"/>
      <c r="U4" s="7"/>
    </row>
    <row r="5" spans="1:21" s="4" customFormat="1" ht="20.100000000000001" customHeight="1">
      <c r="A5" s="6"/>
      <c r="B5" s="7"/>
      <c r="C5" s="7"/>
      <c r="D5" s="7"/>
      <c r="F5" s="7"/>
      <c r="G5" s="30"/>
      <c r="H5" s="7"/>
      <c r="I5" s="7"/>
      <c r="J5" s="7"/>
      <c r="K5" s="7"/>
      <c r="L5" s="7"/>
      <c r="M5" s="7"/>
      <c r="N5" s="7"/>
      <c r="O5" s="7"/>
      <c r="P5" s="8"/>
      <c r="Q5" s="9"/>
      <c r="R5" s="63"/>
      <c r="S5" s="63"/>
      <c r="T5" s="7"/>
      <c r="U5" s="7"/>
    </row>
    <row r="6" spans="1:21" s="10" customFormat="1" ht="51.75" customHeight="1">
      <c r="A6" s="66" t="s">
        <v>0</v>
      </c>
      <c r="B6" s="8"/>
      <c r="C6" s="8"/>
      <c r="D6" s="8"/>
      <c r="E6" s="8"/>
      <c r="F6" s="8"/>
      <c r="G6" s="8"/>
      <c r="H6" s="9"/>
      <c r="I6" s="108"/>
      <c r="J6" s="108"/>
      <c r="M6" s="8"/>
      <c r="N6" s="9"/>
      <c r="O6" s="63"/>
      <c r="P6" s="11"/>
      <c r="Q6" s="11"/>
      <c r="R6" s="11"/>
      <c r="S6" s="11"/>
      <c r="T6" s="12"/>
      <c r="U6" s="11"/>
    </row>
    <row r="7" spans="1:21" s="14" customFormat="1" ht="37.5" customHeight="1">
      <c r="A7" s="109" t="s">
        <v>8</v>
      </c>
      <c r="B7" s="112" t="s">
        <v>2</v>
      </c>
      <c r="C7" s="112" t="s">
        <v>3</v>
      </c>
      <c r="D7" s="112"/>
      <c r="E7" s="112"/>
      <c r="F7" s="112"/>
      <c r="G7" s="112" t="s">
        <v>12</v>
      </c>
      <c r="H7" s="112"/>
      <c r="I7" s="112" t="s">
        <v>13</v>
      </c>
      <c r="J7" s="112"/>
      <c r="K7" s="115" t="s">
        <v>4</v>
      </c>
      <c r="L7" s="116"/>
      <c r="M7" s="72"/>
      <c r="N7" s="72"/>
      <c r="O7" s="64"/>
      <c r="P7" s="13"/>
      <c r="Q7" s="13"/>
      <c r="R7" s="13"/>
      <c r="S7" s="13"/>
    </row>
    <row r="8" spans="1:21" s="14" customFormat="1" ht="37.5" customHeight="1">
      <c r="A8" s="110"/>
      <c r="B8" s="113"/>
      <c r="C8" s="117" t="s">
        <v>45</v>
      </c>
      <c r="D8" s="117"/>
      <c r="E8" s="117" t="s">
        <v>46</v>
      </c>
      <c r="F8" s="117"/>
      <c r="G8" s="117" t="s">
        <v>47</v>
      </c>
      <c r="H8" s="117"/>
      <c r="I8" s="117" t="s">
        <v>46</v>
      </c>
      <c r="J8" s="117"/>
      <c r="K8" s="118" t="s">
        <v>16</v>
      </c>
      <c r="L8" s="119"/>
      <c r="M8" s="73"/>
      <c r="N8" s="73"/>
      <c r="O8" s="73"/>
      <c r="P8" s="13"/>
      <c r="Q8" s="13"/>
      <c r="R8" s="13"/>
      <c r="S8" s="13"/>
    </row>
    <row r="9" spans="1:21" s="14" customFormat="1" ht="37.5" customHeight="1">
      <c r="A9" s="110"/>
      <c r="B9" s="113"/>
      <c r="C9" s="117"/>
      <c r="D9" s="117"/>
      <c r="E9" s="117"/>
      <c r="F9" s="117"/>
      <c r="G9" s="117"/>
      <c r="H9" s="117"/>
      <c r="I9" s="117"/>
      <c r="J9" s="117"/>
      <c r="K9" s="118"/>
      <c r="L9" s="119"/>
      <c r="M9" s="73"/>
      <c r="N9" s="73"/>
      <c r="O9" s="73"/>
      <c r="P9" s="13"/>
      <c r="Q9" s="13"/>
      <c r="R9" s="13"/>
      <c r="S9" s="13"/>
    </row>
    <row r="10" spans="1:21" s="14" customFormat="1" ht="37.5" customHeight="1">
      <c r="A10" s="110"/>
      <c r="B10" s="113"/>
      <c r="C10" s="117"/>
      <c r="D10" s="117"/>
      <c r="E10" s="117"/>
      <c r="F10" s="117"/>
      <c r="G10" s="117"/>
      <c r="H10" s="117"/>
      <c r="I10" s="117"/>
      <c r="J10" s="117"/>
      <c r="K10" s="118"/>
      <c r="L10" s="119"/>
      <c r="M10" s="73"/>
      <c r="N10" s="73"/>
      <c r="O10" s="73"/>
      <c r="P10" s="13"/>
      <c r="Q10" s="13"/>
      <c r="R10" s="13"/>
      <c r="S10" s="13"/>
    </row>
    <row r="11" spans="1:21" s="15" customFormat="1" ht="37.5" customHeight="1">
      <c r="A11" s="111"/>
      <c r="B11" s="114"/>
      <c r="C11" s="50"/>
      <c r="D11" s="50"/>
      <c r="E11" s="50"/>
      <c r="F11" s="50"/>
      <c r="G11" s="96"/>
      <c r="H11" s="96"/>
      <c r="I11" s="120" t="s">
        <v>14</v>
      </c>
      <c r="J11" s="120"/>
      <c r="K11" s="121" t="s">
        <v>67</v>
      </c>
      <c r="L11" s="122"/>
      <c r="M11" s="74"/>
      <c r="N11" s="74"/>
      <c r="O11" s="65"/>
      <c r="P11" s="13"/>
      <c r="Q11" s="13"/>
      <c r="R11" s="13"/>
      <c r="S11" s="13"/>
    </row>
    <row r="12" spans="1:21" s="16" customFormat="1" ht="48.75" customHeight="1">
      <c r="A12" s="97" t="s">
        <v>52</v>
      </c>
      <c r="B12" s="98" t="s">
        <v>51</v>
      </c>
      <c r="C12" s="55">
        <f t="shared" ref="C12" si="0">E12-1</f>
        <v>45896</v>
      </c>
      <c r="D12" s="56" t="str">
        <f t="shared" ref="D12" si="1">TEXT(C12,"aaa")</f>
        <v>水</v>
      </c>
      <c r="E12" s="55">
        <f t="shared" ref="E12" si="2">G12-3</f>
        <v>45897</v>
      </c>
      <c r="F12" s="56" t="str">
        <f t="shared" ref="F12" si="3">TEXT(E12,"aaa")</f>
        <v>木</v>
      </c>
      <c r="G12" s="55">
        <f t="shared" ref="G12" si="4">I12-1</f>
        <v>45900</v>
      </c>
      <c r="H12" s="56" t="str">
        <f t="shared" ref="H12" si="5">TEXT(G12,"aaa")</f>
        <v>日</v>
      </c>
      <c r="I12" s="55">
        <v>45901</v>
      </c>
      <c r="J12" s="55" t="str">
        <f t="shared" ref="J12" si="6">TEXT(I12,"aaa")</f>
        <v>月</v>
      </c>
      <c r="K12" s="56">
        <f>I12+26</f>
        <v>45927</v>
      </c>
      <c r="L12" s="57" t="str">
        <f t="shared" ref="L12" si="7">TEXT(K12,"aaa")</f>
        <v>土</v>
      </c>
      <c r="M12" s="31"/>
      <c r="N12" s="33"/>
      <c r="O12" s="32"/>
    </row>
    <row r="13" spans="1:21" s="16" customFormat="1" ht="48.75" customHeight="1">
      <c r="A13" s="75" t="s">
        <v>57</v>
      </c>
      <c r="B13" s="76" t="s">
        <v>54</v>
      </c>
      <c r="C13" s="38">
        <f t="shared" ref="C13:C14" si="8">E13-1</f>
        <v>45903</v>
      </c>
      <c r="D13" s="39" t="str">
        <f t="shared" ref="D13:D14" si="9">TEXT(C13,"aaa")</f>
        <v>水</v>
      </c>
      <c r="E13" s="38">
        <f t="shared" ref="E13:E14" si="10">G13-3</f>
        <v>45904</v>
      </c>
      <c r="F13" s="39" t="str">
        <f t="shared" ref="F13:F14" si="11">TEXT(E13,"aaa")</f>
        <v>木</v>
      </c>
      <c r="G13" s="38">
        <f t="shared" ref="G13:G14" si="12">I13-1</f>
        <v>45907</v>
      </c>
      <c r="H13" s="39" t="str">
        <f t="shared" ref="H13:H14" si="13">TEXT(G13,"aaa")</f>
        <v>日</v>
      </c>
      <c r="I13" s="38">
        <v>45908</v>
      </c>
      <c r="J13" s="38" t="str">
        <f t="shared" ref="J13:J14" si="14">TEXT(I13,"aaa")</f>
        <v>月</v>
      </c>
      <c r="K13" s="39">
        <f>I13+26</f>
        <v>45934</v>
      </c>
      <c r="L13" s="41" t="str">
        <f t="shared" ref="L13:L14" si="15">TEXT(K13,"aaa")</f>
        <v>土</v>
      </c>
      <c r="M13" s="31"/>
      <c r="N13" s="33"/>
      <c r="O13" s="32"/>
      <c r="P13" s="17"/>
      <c r="Q13" s="17"/>
      <c r="R13" s="17"/>
      <c r="S13" s="17"/>
      <c r="T13" s="17"/>
    </row>
    <row r="14" spans="1:21" s="16" customFormat="1" ht="48.75" customHeight="1">
      <c r="A14" s="75" t="s">
        <v>58</v>
      </c>
      <c r="B14" s="76" t="s">
        <v>55</v>
      </c>
      <c r="C14" s="38">
        <f t="shared" si="8"/>
        <v>45910</v>
      </c>
      <c r="D14" s="39" t="str">
        <f t="shared" si="9"/>
        <v>水</v>
      </c>
      <c r="E14" s="38">
        <f t="shared" si="10"/>
        <v>45911</v>
      </c>
      <c r="F14" s="39" t="str">
        <f t="shared" si="11"/>
        <v>木</v>
      </c>
      <c r="G14" s="38">
        <f t="shared" si="12"/>
        <v>45914</v>
      </c>
      <c r="H14" s="39" t="str">
        <f t="shared" si="13"/>
        <v>日</v>
      </c>
      <c r="I14" s="38">
        <v>45915</v>
      </c>
      <c r="J14" s="38" t="str">
        <f t="shared" si="14"/>
        <v>月</v>
      </c>
      <c r="K14" s="39">
        <f t="shared" ref="K14:K16" si="16">I14+26</f>
        <v>45941</v>
      </c>
      <c r="L14" s="41" t="str">
        <f t="shared" si="15"/>
        <v>土</v>
      </c>
      <c r="M14" s="31"/>
      <c r="N14" s="33"/>
      <c r="O14" s="32"/>
    </row>
    <row r="15" spans="1:21" s="17" customFormat="1" ht="48.75" customHeight="1">
      <c r="A15" s="75" t="s">
        <v>59</v>
      </c>
      <c r="B15" s="76" t="s">
        <v>54</v>
      </c>
      <c r="C15" s="38">
        <f t="shared" ref="C15" si="17">E15-1</f>
        <v>45917</v>
      </c>
      <c r="D15" s="39" t="str">
        <f t="shared" ref="D15" si="18">TEXT(C15,"aaa")</f>
        <v>水</v>
      </c>
      <c r="E15" s="38">
        <f t="shared" ref="E15" si="19">G15-3</f>
        <v>45918</v>
      </c>
      <c r="F15" s="39" t="str">
        <f t="shared" ref="F15" si="20">TEXT(E15,"aaa")</f>
        <v>木</v>
      </c>
      <c r="G15" s="38">
        <f t="shared" ref="G15" si="21">I15-1</f>
        <v>45921</v>
      </c>
      <c r="H15" s="39" t="str">
        <f t="shared" ref="H15" si="22">TEXT(G15,"aaa")</f>
        <v>日</v>
      </c>
      <c r="I15" s="38">
        <v>45922</v>
      </c>
      <c r="J15" s="38" t="str">
        <f t="shared" ref="J15" si="23">TEXT(I15,"aaa")</f>
        <v>月</v>
      </c>
      <c r="K15" s="39">
        <f t="shared" si="16"/>
        <v>45948</v>
      </c>
      <c r="L15" s="41" t="str">
        <f t="shared" ref="L15" si="24">TEXT(K15,"aaa")</f>
        <v>土</v>
      </c>
      <c r="M15" s="31"/>
      <c r="N15" s="33"/>
      <c r="O15" s="32"/>
    </row>
    <row r="16" spans="1:21" s="17" customFormat="1" ht="48.75" customHeight="1">
      <c r="A16" s="77" t="s">
        <v>60</v>
      </c>
      <c r="B16" s="78" t="s">
        <v>56</v>
      </c>
      <c r="C16" s="44">
        <f t="shared" ref="C16" si="25">E16-1</f>
        <v>45924</v>
      </c>
      <c r="D16" s="45" t="str">
        <f t="shared" ref="D16" si="26">TEXT(C16,"aaa")</f>
        <v>水</v>
      </c>
      <c r="E16" s="44">
        <f t="shared" ref="E16" si="27">G16-3</f>
        <v>45925</v>
      </c>
      <c r="F16" s="45" t="str">
        <f t="shared" ref="F16" si="28">TEXT(E16,"aaa")</f>
        <v>木</v>
      </c>
      <c r="G16" s="44">
        <f t="shared" ref="G16" si="29">I16-1</f>
        <v>45928</v>
      </c>
      <c r="H16" s="45" t="str">
        <f t="shared" ref="H16" si="30">TEXT(G16,"aaa")</f>
        <v>日</v>
      </c>
      <c r="I16" s="44">
        <v>45929</v>
      </c>
      <c r="J16" s="44" t="str">
        <f t="shared" ref="J16" si="31">TEXT(I16,"aaa")</f>
        <v>月</v>
      </c>
      <c r="K16" s="45">
        <f t="shared" si="16"/>
        <v>45955</v>
      </c>
      <c r="L16" s="46" t="str">
        <f t="shared" ref="L16" si="32">TEXT(K16,"aaa")</f>
        <v>土</v>
      </c>
      <c r="M16" s="31"/>
      <c r="N16" s="33"/>
      <c r="O16" s="32"/>
      <c r="P16" s="16"/>
      <c r="Q16" s="16"/>
      <c r="R16" s="16"/>
      <c r="S16" s="16"/>
      <c r="T16" s="16"/>
    </row>
    <row r="17" spans="1:20" s="16" customFormat="1" ht="48.75" customHeight="1">
      <c r="A17" s="95"/>
      <c r="B17" s="95"/>
      <c r="C17" s="33"/>
      <c r="D17" s="31"/>
      <c r="E17" s="33"/>
      <c r="F17" s="31"/>
      <c r="G17" s="33"/>
      <c r="H17" s="31"/>
      <c r="I17" s="33"/>
      <c r="J17" s="33"/>
      <c r="K17" s="31"/>
      <c r="L17" s="33"/>
      <c r="M17" s="31"/>
      <c r="N17" s="33"/>
      <c r="O17" s="32"/>
      <c r="P17" s="17"/>
      <c r="Q17" s="17"/>
      <c r="R17" s="17"/>
      <c r="S17" s="17"/>
      <c r="T17" s="17"/>
    </row>
    <row r="18" spans="1:20" s="16" customFormat="1" ht="48.75" customHeight="1">
      <c r="A18" s="95"/>
      <c r="B18" s="95"/>
      <c r="C18" s="33"/>
      <c r="D18" s="31"/>
      <c r="E18" s="33"/>
      <c r="F18" s="31"/>
      <c r="G18" s="33"/>
      <c r="H18" s="31"/>
      <c r="I18" s="33"/>
      <c r="J18" s="33"/>
      <c r="K18" s="31"/>
      <c r="L18" s="33"/>
      <c r="M18" s="31"/>
      <c r="N18" s="33"/>
      <c r="O18" s="32"/>
      <c r="P18" s="17"/>
      <c r="Q18" s="17"/>
      <c r="R18" s="17"/>
      <c r="S18" s="17"/>
      <c r="T18" s="17"/>
    </row>
    <row r="19" spans="1:20" s="16" customFormat="1" ht="48.75" customHeight="1">
      <c r="M19" s="31"/>
      <c r="N19" s="33"/>
      <c r="O19" s="32"/>
    </row>
    <row r="20" spans="1:20" s="16" customFormat="1" ht="48.75" customHeight="1">
      <c r="A20" s="95"/>
      <c r="B20" s="95"/>
      <c r="C20" s="33"/>
      <c r="D20" s="31"/>
      <c r="E20" s="33"/>
      <c r="F20" s="31"/>
      <c r="G20" s="33"/>
      <c r="H20" s="31"/>
      <c r="I20" s="33"/>
      <c r="J20" s="33"/>
      <c r="K20" s="31"/>
      <c r="L20" s="33"/>
      <c r="M20" s="31"/>
      <c r="N20" s="33"/>
      <c r="O20" s="32"/>
    </row>
    <row r="21" spans="1:20" s="16" customFormat="1" ht="48.75" customHeight="1">
      <c r="M21" s="31"/>
      <c r="N21" s="33"/>
      <c r="O21" s="32"/>
    </row>
    <row r="22" spans="1:20" s="16" customFormat="1" ht="48.75" customHeight="1">
      <c r="M22" s="31"/>
      <c r="N22" s="33"/>
      <c r="O22" s="32"/>
    </row>
    <row r="23" spans="1:20" s="16" customFormat="1" ht="48.75" customHeight="1">
      <c r="M23" s="31"/>
      <c r="N23" s="33"/>
      <c r="O23" s="32"/>
    </row>
    <row r="24" spans="1:20" s="16" customFormat="1" ht="48.75" customHeight="1">
      <c r="A24" s="129" t="s">
        <v>20</v>
      </c>
      <c r="B24" s="129"/>
      <c r="C24" s="129"/>
      <c r="D24" s="129"/>
      <c r="E24" s="129"/>
      <c r="F24" s="129"/>
      <c r="G24" s="33"/>
      <c r="H24" s="31"/>
      <c r="I24" s="33"/>
      <c r="J24" s="33"/>
      <c r="K24" s="31"/>
      <c r="L24" s="33"/>
      <c r="M24" s="31"/>
      <c r="N24" s="33"/>
      <c r="O24" s="32"/>
    </row>
    <row r="25" spans="1:20" s="16" customFormat="1" ht="48.75" customHeight="1">
      <c r="A25" s="130"/>
      <c r="B25" s="130"/>
      <c r="C25" s="130"/>
      <c r="D25" s="130"/>
      <c r="E25" s="130"/>
      <c r="F25" s="130"/>
      <c r="G25" s="31"/>
      <c r="H25" s="31"/>
      <c r="I25" s="31"/>
      <c r="J25" s="31"/>
      <c r="K25" s="31"/>
      <c r="L25" s="31"/>
      <c r="M25" s="33"/>
      <c r="N25" s="31"/>
      <c r="O25" s="32"/>
    </row>
    <row r="26" spans="1:20" s="16" customFormat="1" ht="48.75" customHeight="1" thickBot="1">
      <c r="A26" s="20" t="s">
        <v>5</v>
      </c>
      <c r="B26" s="131" t="s">
        <v>6</v>
      </c>
      <c r="C26" s="132"/>
      <c r="D26" s="132"/>
      <c r="E26" s="132"/>
      <c r="F26" s="133"/>
      <c r="G26" s="131" t="s">
        <v>7</v>
      </c>
      <c r="H26" s="132"/>
      <c r="I26" s="132"/>
      <c r="J26" s="132"/>
      <c r="K26" s="132"/>
      <c r="L26" s="132"/>
      <c r="M26" s="132"/>
      <c r="N26" s="133"/>
      <c r="O26"/>
      <c r="P26" s="14"/>
      <c r="Q26" s="19"/>
      <c r="R26" s="14"/>
      <c r="S26" s="14"/>
      <c r="T26" s="14"/>
    </row>
    <row r="27" spans="1:20" s="14" customFormat="1" ht="37.5" customHeight="1" thickTop="1">
      <c r="A27" s="99" t="s">
        <v>50</v>
      </c>
      <c r="B27" s="101" t="s">
        <v>33</v>
      </c>
      <c r="C27" s="102"/>
      <c r="D27" s="102"/>
      <c r="E27" s="102"/>
      <c r="F27" s="103"/>
      <c r="G27" s="79" t="s">
        <v>34</v>
      </c>
      <c r="H27" s="80"/>
      <c r="I27" s="81"/>
      <c r="J27" s="82"/>
      <c r="K27" s="82"/>
      <c r="L27" s="82"/>
      <c r="M27" s="80"/>
      <c r="N27" s="83" t="s">
        <v>35</v>
      </c>
      <c r="O27" s="18"/>
      <c r="Q27" s="19"/>
    </row>
    <row r="28" spans="1:20" s="14" customFormat="1" ht="37.5" customHeight="1">
      <c r="A28" s="134"/>
      <c r="B28" s="104"/>
      <c r="C28" s="105"/>
      <c r="D28" s="105"/>
      <c r="E28" s="105"/>
      <c r="F28" s="106"/>
      <c r="G28" s="84" t="s">
        <v>36</v>
      </c>
      <c r="H28" s="85"/>
      <c r="I28" s="86"/>
      <c r="J28" s="87"/>
      <c r="K28" s="87"/>
      <c r="L28" s="87"/>
      <c r="M28" s="85"/>
      <c r="N28" s="88"/>
      <c r="O28" s="18"/>
      <c r="Q28" s="19"/>
    </row>
    <row r="29" spans="1:20" s="14" customFormat="1" ht="51" customHeight="1">
      <c r="A29" s="123" t="s">
        <v>49</v>
      </c>
      <c r="B29" s="123" t="s">
        <v>37</v>
      </c>
      <c r="C29" s="125"/>
      <c r="D29" s="125"/>
      <c r="E29" s="125"/>
      <c r="F29" s="125"/>
      <c r="G29" s="127" t="s">
        <v>38</v>
      </c>
      <c r="H29" s="128"/>
      <c r="I29" s="128"/>
      <c r="J29" s="128"/>
      <c r="K29" s="128"/>
      <c r="L29" s="89" t="s">
        <v>39</v>
      </c>
      <c r="M29" s="90"/>
      <c r="N29" s="91"/>
      <c r="O29"/>
      <c r="Q29" s="19"/>
    </row>
    <row r="30" spans="1:20" s="14" customFormat="1" ht="46.5" customHeight="1">
      <c r="A30" s="124"/>
      <c r="B30" s="126"/>
      <c r="C30" s="126"/>
      <c r="D30" s="126"/>
      <c r="E30" s="126"/>
      <c r="F30" s="126"/>
      <c r="G30" s="92" t="s">
        <v>40</v>
      </c>
      <c r="H30" s="93"/>
      <c r="I30" s="93"/>
      <c r="J30" s="93"/>
      <c r="K30" s="93"/>
      <c r="L30" s="93"/>
      <c r="M30" s="93"/>
      <c r="N30" s="94"/>
      <c r="O30"/>
      <c r="P30"/>
      <c r="Q30"/>
      <c r="R30"/>
      <c r="S30"/>
      <c r="T30"/>
    </row>
    <row r="31" spans="1:20" ht="46.5" customHeight="1"/>
    <row r="32" spans="1:20" ht="46.5" customHeight="1"/>
    <row r="33" spans="1:21" ht="46.5" customHeight="1"/>
    <row r="34" spans="1:21" ht="68.25" customHeight="1">
      <c r="A34" s="1" t="s">
        <v>17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7" t="s">
        <v>15</v>
      </c>
      <c r="P34" s="107"/>
      <c r="Q34" s="107"/>
      <c r="R34" s="107"/>
      <c r="S34" s="107"/>
      <c r="T34" s="3"/>
    </row>
    <row r="35" spans="1:21" s="4" customFormat="1" ht="83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8" spans="1:21" ht="72" customHeight="1">
      <c r="Q38" s="9" t="s">
        <v>1</v>
      </c>
      <c r="R38" s="63">
        <v>45887</v>
      </c>
      <c r="S38" s="36" t="s">
        <v>30</v>
      </c>
    </row>
    <row r="41" spans="1:21" ht="37.5">
      <c r="A41" s="66" t="s">
        <v>0</v>
      </c>
      <c r="B41" s="8"/>
      <c r="C41" s="8"/>
      <c r="D41" s="8"/>
      <c r="E41" s="8"/>
      <c r="F41" s="8"/>
      <c r="G41" s="8"/>
      <c r="H41" s="9"/>
      <c r="I41" s="108"/>
      <c r="J41" s="108"/>
      <c r="K41" s="10"/>
      <c r="L41" s="10"/>
      <c r="M41" s="8"/>
      <c r="N41" s="9"/>
      <c r="O41" s="63"/>
      <c r="P41" s="11"/>
      <c r="Q41" s="11"/>
      <c r="R41" s="11"/>
      <c r="S41" s="11"/>
      <c r="T41" s="12"/>
    </row>
    <row r="42" spans="1:21" s="10" customFormat="1" ht="51.75" customHeight="1">
      <c r="A42" s="109" t="s">
        <v>8</v>
      </c>
      <c r="B42" s="112" t="s">
        <v>2</v>
      </c>
      <c r="C42" s="112" t="s">
        <v>3</v>
      </c>
      <c r="D42" s="112"/>
      <c r="E42" s="112"/>
      <c r="F42" s="112"/>
      <c r="G42" s="112" t="s">
        <v>12</v>
      </c>
      <c r="H42" s="112"/>
      <c r="I42" s="112" t="s">
        <v>13</v>
      </c>
      <c r="J42" s="112"/>
      <c r="K42" s="115" t="s">
        <v>4</v>
      </c>
      <c r="L42" s="115"/>
      <c r="M42" s="115" t="s">
        <v>4</v>
      </c>
      <c r="N42" s="116"/>
      <c r="O42" s="64"/>
      <c r="P42" s="13"/>
      <c r="Q42" s="13"/>
      <c r="R42" s="13"/>
      <c r="S42" s="13"/>
      <c r="T42" s="14"/>
      <c r="U42" s="11"/>
    </row>
    <row r="43" spans="1:21" s="14" customFormat="1" ht="37.5" customHeight="1">
      <c r="A43" s="110"/>
      <c r="B43" s="113"/>
      <c r="C43" s="117" t="s">
        <v>29</v>
      </c>
      <c r="D43" s="117"/>
      <c r="E43" s="117" t="s">
        <v>9</v>
      </c>
      <c r="F43" s="117"/>
      <c r="G43" s="117" t="s">
        <v>9</v>
      </c>
      <c r="H43" s="117"/>
      <c r="I43" s="117" t="s">
        <v>9</v>
      </c>
      <c r="J43" s="117"/>
      <c r="K43" s="118" t="s">
        <v>22</v>
      </c>
      <c r="L43" s="118"/>
      <c r="M43" s="118" t="s">
        <v>11</v>
      </c>
      <c r="N43" s="119"/>
      <c r="O43" s="142"/>
      <c r="P43" s="13"/>
      <c r="Q43" s="13"/>
      <c r="R43" s="13"/>
      <c r="S43" s="13"/>
    </row>
    <row r="44" spans="1:21" s="14" customFormat="1" ht="37.5" customHeight="1">
      <c r="A44" s="110"/>
      <c r="B44" s="113"/>
      <c r="C44" s="117"/>
      <c r="D44" s="117"/>
      <c r="E44" s="117"/>
      <c r="F44" s="117"/>
      <c r="G44" s="117"/>
      <c r="H44" s="117"/>
      <c r="I44" s="117"/>
      <c r="J44" s="117"/>
      <c r="K44" s="118"/>
      <c r="L44" s="118"/>
      <c r="M44" s="118"/>
      <c r="N44" s="119"/>
      <c r="O44" s="142"/>
      <c r="P44" s="13"/>
      <c r="Q44" s="13"/>
      <c r="R44" s="13"/>
      <c r="S44" s="13"/>
    </row>
    <row r="45" spans="1:21" s="14" customFormat="1" ht="37.5" customHeight="1">
      <c r="A45" s="110"/>
      <c r="B45" s="113"/>
      <c r="C45" s="117"/>
      <c r="D45" s="117"/>
      <c r="E45" s="117"/>
      <c r="F45" s="117"/>
      <c r="G45" s="117"/>
      <c r="H45" s="117"/>
      <c r="I45" s="117"/>
      <c r="J45" s="117"/>
      <c r="K45" s="118"/>
      <c r="L45" s="118"/>
      <c r="M45" s="118"/>
      <c r="N45" s="119"/>
      <c r="O45" s="142"/>
      <c r="P45" s="13"/>
      <c r="Q45" s="13"/>
      <c r="R45" s="13"/>
      <c r="S45" s="13"/>
    </row>
    <row r="46" spans="1:21" s="14" customFormat="1" ht="37.5" customHeight="1">
      <c r="A46" s="111"/>
      <c r="B46" s="114"/>
      <c r="C46" s="50"/>
      <c r="D46" s="50"/>
      <c r="E46" s="50"/>
      <c r="F46" s="50"/>
      <c r="G46" s="96"/>
      <c r="H46" s="96"/>
      <c r="I46" s="120" t="s">
        <v>14</v>
      </c>
      <c r="J46" s="120"/>
      <c r="K46" s="121" t="s">
        <v>61</v>
      </c>
      <c r="L46" s="121"/>
      <c r="M46" s="121" t="s">
        <v>62</v>
      </c>
      <c r="N46" s="122"/>
      <c r="O46" s="65"/>
      <c r="P46" s="13"/>
      <c r="Q46" s="13"/>
      <c r="R46" s="13"/>
      <c r="S46" s="13"/>
      <c r="T46" s="15"/>
    </row>
    <row r="47" spans="1:21" s="15" customFormat="1" ht="48.75" customHeight="1">
      <c r="A47" s="97" t="s">
        <v>53</v>
      </c>
      <c r="B47" s="98" t="s">
        <v>51</v>
      </c>
      <c r="C47" s="55">
        <f t="shared" ref="C47" si="33">E47-1</f>
        <v>45896</v>
      </c>
      <c r="D47" s="56" t="str">
        <f t="shared" ref="D47" si="34">TEXT(C47,"aaa")</f>
        <v>水</v>
      </c>
      <c r="E47" s="55">
        <f t="shared" ref="E47" si="35">G47-3</f>
        <v>45897</v>
      </c>
      <c r="F47" s="56" t="str">
        <f t="shared" ref="F47" si="36">TEXT(E47,"aaa")</f>
        <v>木</v>
      </c>
      <c r="G47" s="55">
        <f t="shared" ref="G47" si="37">I47-1</f>
        <v>45900</v>
      </c>
      <c r="H47" s="56" t="str">
        <f t="shared" ref="H47" si="38">TEXT(G47,"aaa")</f>
        <v>日</v>
      </c>
      <c r="I47" s="55">
        <v>45901</v>
      </c>
      <c r="J47" s="55" t="str">
        <f t="shared" ref="J47" si="39">TEXT(I47,"aaa")</f>
        <v>月</v>
      </c>
      <c r="K47" s="56">
        <f>I47+27</f>
        <v>45928</v>
      </c>
      <c r="L47" s="55" t="str">
        <f t="shared" ref="L47" si="40">TEXT(K47,"aaa")</f>
        <v>日</v>
      </c>
      <c r="M47" s="56">
        <f>K47+10</f>
        <v>45938</v>
      </c>
      <c r="N47" s="57" t="str">
        <f t="shared" ref="N47" si="41">TEXT(M47,"aaa")</f>
        <v>水</v>
      </c>
      <c r="O47" s="32"/>
      <c r="P47" s="16"/>
      <c r="Q47" s="16"/>
      <c r="R47" s="16"/>
      <c r="S47" s="16"/>
      <c r="T47" s="16"/>
    </row>
    <row r="48" spans="1:21" s="16" customFormat="1" ht="48.75" customHeight="1">
      <c r="A48" s="75" t="s">
        <v>63</v>
      </c>
      <c r="B48" s="76" t="s">
        <v>54</v>
      </c>
      <c r="C48" s="38">
        <f t="shared" ref="C48:C49" si="42">E48-1</f>
        <v>45903</v>
      </c>
      <c r="D48" s="39" t="str">
        <f t="shared" ref="D48:D49" si="43">TEXT(C48,"aaa")</f>
        <v>水</v>
      </c>
      <c r="E48" s="38">
        <f t="shared" ref="E48:E49" si="44">G48-3</f>
        <v>45904</v>
      </c>
      <c r="F48" s="39" t="str">
        <f t="shared" ref="F48:F49" si="45">TEXT(E48,"aaa")</f>
        <v>木</v>
      </c>
      <c r="G48" s="38">
        <f t="shared" ref="G48:G49" si="46">I48-1</f>
        <v>45907</v>
      </c>
      <c r="H48" s="39" t="str">
        <f t="shared" ref="H48:H49" si="47">TEXT(G48,"aaa")</f>
        <v>日</v>
      </c>
      <c r="I48" s="38">
        <v>45908</v>
      </c>
      <c r="J48" s="38" t="str">
        <f t="shared" ref="J48:J49" si="48">TEXT(I48,"aaa")</f>
        <v>月</v>
      </c>
      <c r="K48" s="39">
        <f t="shared" ref="K48:K51" si="49">I48+27</f>
        <v>45935</v>
      </c>
      <c r="L48" s="38" t="str">
        <f t="shared" ref="L48:L51" si="50">TEXT(K48,"aaa")</f>
        <v>日</v>
      </c>
      <c r="M48" s="39">
        <f t="shared" ref="M48:M51" si="51">K48+10</f>
        <v>45945</v>
      </c>
      <c r="N48" s="41" t="str">
        <f t="shared" ref="N48:N51" si="52">TEXT(M48,"aaa")</f>
        <v>水</v>
      </c>
      <c r="O48" s="32"/>
    </row>
    <row r="49" spans="1:20" s="16" customFormat="1" ht="48.75" customHeight="1">
      <c r="A49" s="75" t="s">
        <v>64</v>
      </c>
      <c r="B49" s="76" t="s">
        <v>55</v>
      </c>
      <c r="C49" s="38">
        <f t="shared" si="42"/>
        <v>45910</v>
      </c>
      <c r="D49" s="39" t="str">
        <f t="shared" si="43"/>
        <v>水</v>
      </c>
      <c r="E49" s="38">
        <f t="shared" si="44"/>
        <v>45911</v>
      </c>
      <c r="F49" s="39" t="str">
        <f t="shared" si="45"/>
        <v>木</v>
      </c>
      <c r="G49" s="38">
        <f t="shared" si="46"/>
        <v>45914</v>
      </c>
      <c r="H49" s="39" t="str">
        <f t="shared" si="47"/>
        <v>日</v>
      </c>
      <c r="I49" s="38">
        <v>45915</v>
      </c>
      <c r="J49" s="38" t="str">
        <f t="shared" si="48"/>
        <v>月</v>
      </c>
      <c r="K49" s="39">
        <f t="shared" si="49"/>
        <v>45942</v>
      </c>
      <c r="L49" s="38" t="str">
        <f t="shared" si="50"/>
        <v>日</v>
      </c>
      <c r="M49" s="39">
        <f t="shared" si="51"/>
        <v>45952</v>
      </c>
      <c r="N49" s="41" t="str">
        <f t="shared" si="52"/>
        <v>水</v>
      </c>
      <c r="O49" s="32"/>
      <c r="P49" s="17"/>
      <c r="Q49" s="17"/>
      <c r="R49" s="17"/>
      <c r="S49" s="17"/>
      <c r="T49" s="17"/>
    </row>
    <row r="50" spans="1:20" s="17" customFormat="1" ht="48.75" customHeight="1">
      <c r="A50" s="75" t="s">
        <v>65</v>
      </c>
      <c r="B50" s="76" t="s">
        <v>54</v>
      </c>
      <c r="C50" s="38">
        <f t="shared" ref="C50" si="53">E50-1</f>
        <v>45917</v>
      </c>
      <c r="D50" s="39" t="str">
        <f t="shared" ref="D50" si="54">TEXT(C50,"aaa")</f>
        <v>水</v>
      </c>
      <c r="E50" s="38">
        <f t="shared" ref="E50" si="55">G50-3</f>
        <v>45918</v>
      </c>
      <c r="F50" s="39" t="str">
        <f t="shared" ref="F50" si="56">TEXT(E50,"aaa")</f>
        <v>木</v>
      </c>
      <c r="G50" s="38">
        <f t="shared" ref="G50" si="57">I50-1</f>
        <v>45921</v>
      </c>
      <c r="H50" s="39" t="str">
        <f t="shared" ref="H50" si="58">TEXT(G50,"aaa")</f>
        <v>日</v>
      </c>
      <c r="I50" s="38">
        <v>45922</v>
      </c>
      <c r="J50" s="38" t="str">
        <f t="shared" ref="J50" si="59">TEXT(I50,"aaa")</f>
        <v>月</v>
      </c>
      <c r="K50" s="39">
        <f t="shared" si="49"/>
        <v>45949</v>
      </c>
      <c r="L50" s="38" t="str">
        <f t="shared" si="50"/>
        <v>日</v>
      </c>
      <c r="M50" s="39">
        <f t="shared" si="51"/>
        <v>45959</v>
      </c>
      <c r="N50" s="41" t="str">
        <f t="shared" si="52"/>
        <v>水</v>
      </c>
      <c r="O50" s="32"/>
    </row>
    <row r="51" spans="1:20" s="17" customFormat="1" ht="48.75" customHeight="1">
      <c r="A51" s="77" t="s">
        <v>66</v>
      </c>
      <c r="B51" s="78" t="s">
        <v>56</v>
      </c>
      <c r="C51" s="44">
        <f t="shared" ref="C51" si="60">E51-1</f>
        <v>45924</v>
      </c>
      <c r="D51" s="45" t="str">
        <f t="shared" ref="D51" si="61">TEXT(C51,"aaa")</f>
        <v>水</v>
      </c>
      <c r="E51" s="44">
        <f t="shared" ref="E51" si="62">G51-3</f>
        <v>45925</v>
      </c>
      <c r="F51" s="45" t="str">
        <f t="shared" ref="F51" si="63">TEXT(E51,"aaa")</f>
        <v>木</v>
      </c>
      <c r="G51" s="44">
        <f t="shared" ref="G51" si="64">I51-1</f>
        <v>45928</v>
      </c>
      <c r="H51" s="45" t="str">
        <f t="shared" ref="H51" si="65">TEXT(G51,"aaa")</f>
        <v>日</v>
      </c>
      <c r="I51" s="44">
        <v>45929</v>
      </c>
      <c r="J51" s="44" t="str">
        <f t="shared" ref="J51" si="66">TEXT(I51,"aaa")</f>
        <v>月</v>
      </c>
      <c r="K51" s="45">
        <f t="shared" si="49"/>
        <v>45956</v>
      </c>
      <c r="L51" s="44" t="str">
        <f t="shared" si="50"/>
        <v>日</v>
      </c>
      <c r="M51" s="45">
        <f t="shared" si="51"/>
        <v>45966</v>
      </c>
      <c r="N51" s="46" t="str">
        <f t="shared" si="52"/>
        <v>水</v>
      </c>
      <c r="O51" s="32"/>
      <c r="P51" s="16"/>
      <c r="Q51" s="16"/>
      <c r="R51" s="16"/>
      <c r="S51" s="16"/>
      <c r="T51" s="16"/>
    </row>
    <row r="52" spans="1:20" s="16" customFormat="1" ht="48" customHeight="1">
      <c r="A52" s="95"/>
      <c r="B52" s="95"/>
      <c r="C52" s="33"/>
      <c r="D52" s="31"/>
      <c r="E52" s="33"/>
      <c r="F52" s="31"/>
      <c r="G52" s="33"/>
      <c r="H52" s="31"/>
      <c r="I52" s="33"/>
      <c r="J52" s="33"/>
      <c r="K52" s="31"/>
      <c r="L52" s="33"/>
      <c r="M52" s="31"/>
      <c r="N52" s="33"/>
      <c r="O52"/>
      <c r="P52"/>
      <c r="Q52"/>
      <c r="R52"/>
      <c r="S52"/>
      <c r="T52"/>
    </row>
    <row r="53" spans="1:20" ht="48" customHeight="1">
      <c r="A53" s="95"/>
      <c r="B53" s="95"/>
      <c r="C53" s="33"/>
      <c r="D53" s="31"/>
      <c r="E53" s="33"/>
      <c r="F53" s="31"/>
      <c r="G53" s="33"/>
      <c r="H53" s="31"/>
      <c r="I53" s="33"/>
      <c r="J53" s="33"/>
      <c r="K53" s="31"/>
      <c r="L53" s="33"/>
      <c r="M53" s="31"/>
      <c r="N53" s="33"/>
    </row>
    <row r="54" spans="1:20" ht="48" customHeight="1"/>
    <row r="55" spans="1:20" ht="48" customHeight="1"/>
    <row r="56" spans="1:20" ht="48" customHeight="1"/>
    <row r="57" spans="1:20" ht="48" customHeight="1">
      <c r="A57" s="52"/>
      <c r="B57" s="52"/>
      <c r="C57" s="33"/>
      <c r="D57" s="31"/>
      <c r="E57" s="33"/>
      <c r="F57" s="31"/>
      <c r="G57" s="33"/>
      <c r="H57" s="31"/>
      <c r="I57" s="33"/>
      <c r="J57" s="33"/>
      <c r="K57" s="31"/>
      <c r="L57" s="33"/>
      <c r="M57" s="31"/>
      <c r="N57" s="33"/>
    </row>
    <row r="58" spans="1:20" ht="48" customHeight="1">
      <c r="O58" s="18"/>
      <c r="P58" s="14"/>
      <c r="Q58" s="19"/>
      <c r="R58" s="14"/>
      <c r="S58" s="14"/>
      <c r="T58" s="14"/>
    </row>
    <row r="59" spans="1:20" ht="48" customHeight="1">
      <c r="B59" s="52"/>
      <c r="C59" s="33"/>
      <c r="D59" s="31"/>
      <c r="E59" s="33"/>
      <c r="F59" s="31"/>
      <c r="G59" s="33"/>
      <c r="H59" s="31"/>
      <c r="I59" s="33"/>
      <c r="J59" s="33"/>
      <c r="K59" s="31"/>
      <c r="L59" s="33"/>
      <c r="M59" s="31"/>
      <c r="N59" s="33"/>
    </row>
    <row r="60" spans="1:20" ht="49.5" customHeight="1">
      <c r="A60" s="51" t="s">
        <v>20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20" s="14" customFormat="1" ht="47.25" customHeight="1" thickBot="1">
      <c r="A61" s="20" t="s">
        <v>5</v>
      </c>
      <c r="B61" s="131" t="s">
        <v>6</v>
      </c>
      <c r="C61" s="132"/>
      <c r="D61" s="132"/>
      <c r="E61" s="132"/>
      <c r="F61" s="133"/>
      <c r="G61" s="131" t="s">
        <v>7</v>
      </c>
      <c r="H61" s="132"/>
      <c r="I61" s="132"/>
      <c r="J61" s="132"/>
      <c r="K61" s="132"/>
      <c r="L61" s="132"/>
      <c r="M61" s="132"/>
      <c r="N61" s="133"/>
      <c r="O61"/>
      <c r="P61"/>
      <c r="Q61"/>
      <c r="R61"/>
      <c r="S61"/>
      <c r="T61"/>
    </row>
    <row r="62" spans="1:20" ht="64.5" customHeight="1" thickTop="1">
      <c r="A62" s="99" t="s">
        <v>48</v>
      </c>
      <c r="B62" s="101" t="s">
        <v>33</v>
      </c>
      <c r="C62" s="102"/>
      <c r="D62" s="102"/>
      <c r="E62" s="102"/>
      <c r="F62" s="103"/>
      <c r="G62" s="79" t="s">
        <v>34</v>
      </c>
      <c r="H62" s="80"/>
      <c r="I62" s="81"/>
      <c r="J62" s="82"/>
      <c r="K62" s="82"/>
      <c r="L62" s="82"/>
      <c r="M62" s="80"/>
      <c r="N62" s="83" t="s">
        <v>35</v>
      </c>
    </row>
    <row r="63" spans="1:20" ht="60.75" customHeight="1">
      <c r="A63" s="100"/>
      <c r="B63" s="104"/>
      <c r="C63" s="105"/>
      <c r="D63" s="105"/>
      <c r="E63" s="105"/>
      <c r="F63" s="106"/>
      <c r="G63" s="84" t="s">
        <v>36</v>
      </c>
      <c r="H63" s="85"/>
      <c r="I63" s="86"/>
      <c r="J63" s="87"/>
      <c r="K63" s="87"/>
      <c r="L63" s="87"/>
      <c r="M63" s="85"/>
      <c r="N63" s="88"/>
    </row>
    <row r="64" spans="1:20" ht="60.75" customHeight="1">
      <c r="A64" s="123" t="s">
        <v>49</v>
      </c>
      <c r="B64" s="136" t="s">
        <v>37</v>
      </c>
      <c r="C64" s="137"/>
      <c r="D64" s="137"/>
      <c r="E64" s="137"/>
      <c r="F64" s="138"/>
      <c r="G64" s="127" t="s">
        <v>38</v>
      </c>
      <c r="H64" s="128"/>
      <c r="I64" s="128"/>
      <c r="J64" s="128"/>
      <c r="K64" s="128"/>
      <c r="L64" s="89" t="s">
        <v>39</v>
      </c>
      <c r="M64" s="90"/>
      <c r="N64" s="91"/>
    </row>
    <row r="65" spans="1:20" ht="59.25" customHeight="1">
      <c r="A65" s="135"/>
      <c r="B65" s="139"/>
      <c r="C65" s="140"/>
      <c r="D65" s="140"/>
      <c r="E65" s="140"/>
      <c r="F65" s="141"/>
      <c r="G65" s="92" t="s">
        <v>40</v>
      </c>
      <c r="H65" s="93"/>
      <c r="I65" s="93"/>
      <c r="J65" s="93"/>
      <c r="K65" s="93"/>
      <c r="L65" s="93"/>
      <c r="M65" s="93"/>
      <c r="N65" s="94"/>
      <c r="P65" s="14"/>
      <c r="Q65" s="19"/>
      <c r="R65" s="14"/>
      <c r="S65" s="14"/>
      <c r="T65" s="14"/>
    </row>
    <row r="66" spans="1:20" ht="59.25" customHeight="1"/>
    <row r="67" spans="1:20" ht="59.2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</row>
    <row r="68" spans="1:20" s="14" customFormat="1" ht="48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ht="60.75" customHeight="1"/>
  </sheetData>
  <mergeCells count="49">
    <mergeCell ref="A64:A65"/>
    <mergeCell ref="B64:F65"/>
    <mergeCell ref="G64:K64"/>
    <mergeCell ref="O43:O45"/>
    <mergeCell ref="I46:J46"/>
    <mergeCell ref="K46:L46"/>
    <mergeCell ref="M46:N46"/>
    <mergeCell ref="B61:F61"/>
    <mergeCell ref="G61:N61"/>
    <mergeCell ref="A42:A46"/>
    <mergeCell ref="B42:B46"/>
    <mergeCell ref="C42:F42"/>
    <mergeCell ref="G42:H42"/>
    <mergeCell ref="I42:J42"/>
    <mergeCell ref="K42:L42"/>
    <mergeCell ref="M42:N42"/>
    <mergeCell ref="M43:N45"/>
    <mergeCell ref="I41:J41"/>
    <mergeCell ref="A24:F25"/>
    <mergeCell ref="B26:F26"/>
    <mergeCell ref="G26:N26"/>
    <mergeCell ref="A27:A28"/>
    <mergeCell ref="B27:F28"/>
    <mergeCell ref="C43:D45"/>
    <mergeCell ref="E43:F45"/>
    <mergeCell ref="G43:H45"/>
    <mergeCell ref="I43:J45"/>
    <mergeCell ref="K43:L45"/>
    <mergeCell ref="K11:L11"/>
    <mergeCell ref="A29:A30"/>
    <mergeCell ref="B29:F30"/>
    <mergeCell ref="G29:K29"/>
    <mergeCell ref="O34:S34"/>
    <mergeCell ref="A62:A63"/>
    <mergeCell ref="B62:F63"/>
    <mergeCell ref="O1:S1"/>
    <mergeCell ref="I6:J6"/>
    <mergeCell ref="A7:A11"/>
    <mergeCell ref="B7:B11"/>
    <mergeCell ref="C7:F7"/>
    <mergeCell ref="G7:H7"/>
    <mergeCell ref="I7:J7"/>
    <mergeCell ref="K7:L7"/>
    <mergeCell ref="C8:D10"/>
    <mergeCell ref="E8:F10"/>
    <mergeCell ref="G8:H10"/>
    <mergeCell ref="I8:J10"/>
    <mergeCell ref="K8:L10"/>
    <mergeCell ref="I11:J11"/>
  </mergeCells>
  <phoneticPr fontId="3"/>
  <pageMargins left="1.1023622047244095" right="0.31496062992125984" top="0.55118110236220474" bottom="0.55118110236220474" header="0.31496062992125984" footer="0.31496062992125984"/>
  <pageSetup paperSize="9" scale="35" fitToHeight="0" orientation="landscape" r:id="rId1"/>
  <rowBreaks count="1" manualBreakCount="1">
    <brk id="33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72"/>
  <sheetViews>
    <sheetView view="pageBreakPreview" topLeftCell="A48" zoomScale="40" zoomScaleNormal="40" zoomScaleSheetLayoutView="40" zoomScalePageLayoutView="40" workbookViewId="0">
      <selection activeCell="A35" sqref="A35:XFD65"/>
    </sheetView>
  </sheetViews>
  <sheetFormatPr defaultRowHeight="13.5"/>
  <cols>
    <col min="1" max="1" width="53.875" customWidth="1"/>
    <col min="2" max="2" width="32" bestFit="1" customWidth="1"/>
    <col min="3" max="3" width="18.375" customWidth="1"/>
    <col min="4" max="4" width="8.375" customWidth="1"/>
    <col min="5" max="5" width="18.375" customWidth="1"/>
    <col min="6" max="6" width="8.375" customWidth="1"/>
    <col min="7" max="7" width="18.375" customWidth="1"/>
    <col min="8" max="8" width="8.375" customWidth="1"/>
    <col min="9" max="9" width="18.375" customWidth="1"/>
    <col min="10" max="10" width="8.375" customWidth="1"/>
    <col min="11" max="11" width="27.125" customWidth="1"/>
    <col min="12" max="12" width="8.75" customWidth="1"/>
    <col min="13" max="13" width="18.375" customWidth="1"/>
    <col min="14" max="15" width="8.375" customWidth="1"/>
    <col min="16" max="19" width="24" customWidth="1"/>
    <col min="20" max="20" width="12.625" customWidth="1"/>
    <col min="21" max="21" width="14.75" customWidth="1"/>
  </cols>
  <sheetData>
    <row r="1" spans="1:21" s="4" customFormat="1" ht="69.75" customHeight="1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7" t="s">
        <v>15</v>
      </c>
      <c r="P1" s="107"/>
      <c r="Q1" s="107"/>
      <c r="R1" s="107"/>
      <c r="S1" s="107"/>
      <c r="T1" s="3"/>
    </row>
    <row r="2" spans="1:21" s="5" customFormat="1" ht="30" customHeight="1"/>
    <row r="3" spans="1:21" s="4" customFormat="1" ht="40.5" customHeight="1">
      <c r="A3" s="6"/>
      <c r="B3" s="7"/>
      <c r="C3" s="7"/>
      <c r="D3" s="7"/>
      <c r="F3" s="7"/>
      <c r="G3" s="30"/>
      <c r="H3" s="7"/>
      <c r="I3" s="7"/>
      <c r="J3" s="7"/>
      <c r="K3" s="7"/>
      <c r="L3" s="7"/>
      <c r="M3" s="7"/>
      <c r="N3" s="7"/>
      <c r="O3" s="7"/>
      <c r="P3" s="8"/>
      <c r="Q3" s="9" t="s">
        <v>1</v>
      </c>
      <c r="R3" s="60">
        <v>45281</v>
      </c>
      <c r="S3" s="36" t="s">
        <v>44</v>
      </c>
      <c r="T3" s="7"/>
      <c r="U3" s="7"/>
    </row>
    <row r="4" spans="1:21" s="4" customFormat="1" ht="66.75" customHeight="1">
      <c r="A4" s="6"/>
      <c r="B4" s="7"/>
      <c r="C4" s="7"/>
      <c r="D4" s="7"/>
      <c r="F4" s="7"/>
      <c r="G4" s="30"/>
      <c r="H4" s="7"/>
      <c r="I4" s="7"/>
      <c r="J4" s="7"/>
      <c r="K4" s="7"/>
      <c r="L4" s="7"/>
      <c r="M4" s="7"/>
      <c r="N4" s="7"/>
      <c r="O4" s="7"/>
      <c r="P4" s="8"/>
      <c r="Q4" s="9"/>
      <c r="R4" s="60"/>
      <c r="S4" s="60"/>
      <c r="T4" s="7"/>
      <c r="U4" s="7"/>
    </row>
    <row r="5" spans="1:21" s="4" customFormat="1" ht="20.100000000000001" customHeight="1">
      <c r="A5" s="6"/>
      <c r="B5" s="7"/>
      <c r="C5" s="7"/>
      <c r="D5" s="7"/>
      <c r="F5" s="7"/>
      <c r="G5" s="30"/>
      <c r="H5" s="7"/>
      <c r="I5" s="7"/>
      <c r="J5" s="7"/>
      <c r="K5" s="7"/>
      <c r="L5" s="7"/>
      <c r="M5" s="7"/>
      <c r="N5" s="7"/>
      <c r="O5" s="7"/>
      <c r="P5" s="8"/>
      <c r="Q5" s="9"/>
      <c r="R5" s="60"/>
      <c r="S5" s="60"/>
      <c r="T5" s="7"/>
      <c r="U5" s="7"/>
    </row>
    <row r="6" spans="1:21" s="10" customFormat="1" ht="51.75" customHeight="1">
      <c r="A6" s="58" t="s">
        <v>0</v>
      </c>
      <c r="B6" s="8"/>
      <c r="C6" s="8"/>
      <c r="D6" s="8"/>
      <c r="E6" s="8"/>
      <c r="F6" s="8"/>
      <c r="G6" s="8"/>
      <c r="H6" s="9"/>
      <c r="I6" s="108"/>
      <c r="J6" s="108"/>
      <c r="M6" s="8"/>
      <c r="N6" s="9"/>
      <c r="O6" s="60"/>
      <c r="P6" s="11"/>
      <c r="Q6" s="11"/>
      <c r="R6" s="11"/>
      <c r="S6" s="11"/>
      <c r="T6" s="12"/>
      <c r="U6" s="11"/>
    </row>
    <row r="7" spans="1:21" s="14" customFormat="1" ht="37.5" customHeight="1">
      <c r="A7" s="109" t="s">
        <v>8</v>
      </c>
      <c r="B7" s="112" t="s">
        <v>2</v>
      </c>
      <c r="C7" s="112" t="s">
        <v>3</v>
      </c>
      <c r="D7" s="112"/>
      <c r="E7" s="112"/>
      <c r="F7" s="112"/>
      <c r="G7" s="112" t="s">
        <v>12</v>
      </c>
      <c r="H7" s="112"/>
      <c r="I7" s="112" t="s">
        <v>13</v>
      </c>
      <c r="J7" s="112"/>
      <c r="K7" s="115" t="s">
        <v>4</v>
      </c>
      <c r="L7" s="116"/>
      <c r="M7" s="72"/>
      <c r="N7" s="72"/>
      <c r="O7" s="61"/>
      <c r="P7" s="13"/>
      <c r="Q7" s="13"/>
      <c r="R7" s="13"/>
      <c r="S7" s="13"/>
    </row>
    <row r="8" spans="1:21" s="14" customFormat="1" ht="37.5" customHeight="1">
      <c r="A8" s="110"/>
      <c r="B8" s="113"/>
      <c r="C8" s="117" t="s">
        <v>9</v>
      </c>
      <c r="D8" s="117"/>
      <c r="E8" s="117" t="s">
        <v>10</v>
      </c>
      <c r="F8" s="117"/>
      <c r="G8" s="117" t="s">
        <v>10</v>
      </c>
      <c r="H8" s="117"/>
      <c r="I8" s="117" t="s">
        <v>10</v>
      </c>
      <c r="J8" s="117"/>
      <c r="K8" s="118" t="s">
        <v>16</v>
      </c>
      <c r="L8" s="119"/>
      <c r="M8" s="73"/>
      <c r="N8" s="73"/>
      <c r="O8" s="73"/>
      <c r="P8" s="13"/>
      <c r="Q8" s="13"/>
      <c r="R8" s="13"/>
      <c r="S8" s="13"/>
    </row>
    <row r="9" spans="1:21" s="14" customFormat="1" ht="37.5" customHeight="1">
      <c r="A9" s="110"/>
      <c r="B9" s="113"/>
      <c r="C9" s="117"/>
      <c r="D9" s="117"/>
      <c r="E9" s="117"/>
      <c r="F9" s="117"/>
      <c r="G9" s="117"/>
      <c r="H9" s="117"/>
      <c r="I9" s="117"/>
      <c r="J9" s="117"/>
      <c r="K9" s="118"/>
      <c r="L9" s="119"/>
      <c r="M9" s="73"/>
      <c r="N9" s="73"/>
      <c r="O9" s="73"/>
      <c r="P9" s="13"/>
      <c r="Q9" s="13"/>
      <c r="R9" s="13"/>
      <c r="S9" s="13"/>
    </row>
    <row r="10" spans="1:21" s="14" customFormat="1" ht="37.5" customHeight="1">
      <c r="A10" s="110"/>
      <c r="B10" s="113"/>
      <c r="C10" s="117"/>
      <c r="D10" s="117"/>
      <c r="E10" s="117"/>
      <c r="F10" s="117"/>
      <c r="G10" s="117"/>
      <c r="H10" s="117"/>
      <c r="I10" s="117"/>
      <c r="J10" s="117"/>
      <c r="K10" s="118"/>
      <c r="L10" s="119"/>
      <c r="M10" s="73"/>
      <c r="N10" s="73"/>
      <c r="O10" s="73"/>
      <c r="P10" s="13"/>
      <c r="Q10" s="13"/>
      <c r="R10" s="13"/>
      <c r="S10" s="13"/>
    </row>
    <row r="11" spans="1:21" s="15" customFormat="1" ht="37.5" customHeight="1">
      <c r="A11" s="111"/>
      <c r="B11" s="114"/>
      <c r="C11" s="50"/>
      <c r="D11" s="50"/>
      <c r="E11" s="50"/>
      <c r="F11" s="50"/>
      <c r="G11" s="59"/>
      <c r="H11" s="59"/>
      <c r="I11" s="120" t="s">
        <v>14</v>
      </c>
      <c r="J11" s="120"/>
      <c r="K11" s="121" t="s">
        <v>18</v>
      </c>
      <c r="L11" s="122"/>
      <c r="M11" s="74"/>
      <c r="N11" s="74"/>
      <c r="O11" s="62"/>
      <c r="P11" s="13"/>
      <c r="Q11" s="13"/>
      <c r="R11" s="13"/>
      <c r="S11" s="13"/>
    </row>
    <row r="12" spans="1:21" s="16" customFormat="1" ht="48.75" customHeight="1">
      <c r="A12" s="53" t="s">
        <v>23</v>
      </c>
      <c r="B12" s="54" t="s">
        <v>41</v>
      </c>
      <c r="C12" s="55">
        <f>E12-1</f>
        <v>45301</v>
      </c>
      <c r="D12" s="56" t="str">
        <f t="shared" ref="D12:D14" si="0">TEXT(C12,"aaa")</f>
        <v>水</v>
      </c>
      <c r="E12" s="55">
        <f t="shared" ref="E12:E14" si="1">G12-3</f>
        <v>45302</v>
      </c>
      <c r="F12" s="56" t="str">
        <f t="shared" ref="F12:F14" si="2">TEXT(E12,"aaa")</f>
        <v>木</v>
      </c>
      <c r="G12" s="55">
        <f>I12-1</f>
        <v>45305</v>
      </c>
      <c r="H12" s="56" t="str">
        <f t="shared" ref="H12:H14" si="3">TEXT(G12,"aaa")</f>
        <v>日</v>
      </c>
      <c r="I12" s="55">
        <v>45306</v>
      </c>
      <c r="J12" s="55" t="str">
        <f t="shared" ref="J12:J14" si="4">TEXT(I12,"aaa")</f>
        <v>月</v>
      </c>
      <c r="K12" s="56">
        <f>I12+27</f>
        <v>45333</v>
      </c>
      <c r="L12" s="57" t="str">
        <f t="shared" ref="L12:L14" si="5">TEXT(K12,"aaa")</f>
        <v>日</v>
      </c>
      <c r="M12" s="31"/>
      <c r="N12" s="33"/>
      <c r="O12" s="32"/>
    </row>
    <row r="13" spans="1:21" s="16" customFormat="1" ht="48.75" customHeight="1">
      <c r="A13" s="40" t="s">
        <v>25</v>
      </c>
      <c r="B13" s="37" t="s">
        <v>42</v>
      </c>
      <c r="C13" s="38">
        <f>E13-1</f>
        <v>45308</v>
      </c>
      <c r="D13" s="39" t="str">
        <f t="shared" si="0"/>
        <v>水</v>
      </c>
      <c r="E13" s="38">
        <f t="shared" si="1"/>
        <v>45309</v>
      </c>
      <c r="F13" s="39" t="str">
        <f t="shared" si="2"/>
        <v>木</v>
      </c>
      <c r="G13" s="38">
        <f>I13-1</f>
        <v>45312</v>
      </c>
      <c r="H13" s="39" t="str">
        <f t="shared" si="3"/>
        <v>日</v>
      </c>
      <c r="I13" s="38">
        <v>45313</v>
      </c>
      <c r="J13" s="38" t="str">
        <f t="shared" si="4"/>
        <v>月</v>
      </c>
      <c r="K13" s="39">
        <f t="shared" ref="K13:K14" si="6">I13+27</f>
        <v>45340</v>
      </c>
      <c r="L13" s="41" t="str">
        <f t="shared" si="5"/>
        <v>日</v>
      </c>
      <c r="M13" s="31"/>
      <c r="N13" s="33"/>
      <c r="O13" s="32"/>
    </row>
    <row r="14" spans="1:21" s="16" customFormat="1" ht="48.75" customHeight="1">
      <c r="A14" s="42" t="s">
        <v>27</v>
      </c>
      <c r="B14" s="43" t="s">
        <v>43</v>
      </c>
      <c r="C14" s="44">
        <f>E14-1</f>
        <v>45315</v>
      </c>
      <c r="D14" s="45" t="str">
        <f t="shared" si="0"/>
        <v>水</v>
      </c>
      <c r="E14" s="44">
        <f t="shared" si="1"/>
        <v>45316</v>
      </c>
      <c r="F14" s="45" t="str">
        <f t="shared" si="2"/>
        <v>木</v>
      </c>
      <c r="G14" s="44">
        <f>I14-1</f>
        <v>45319</v>
      </c>
      <c r="H14" s="45" t="str">
        <f t="shared" si="3"/>
        <v>日</v>
      </c>
      <c r="I14" s="44">
        <v>45320</v>
      </c>
      <c r="J14" s="44" t="str">
        <f t="shared" si="4"/>
        <v>月</v>
      </c>
      <c r="K14" s="45">
        <f t="shared" si="6"/>
        <v>45347</v>
      </c>
      <c r="L14" s="46" t="str">
        <f t="shared" si="5"/>
        <v>日</v>
      </c>
      <c r="M14" s="31"/>
      <c r="N14" s="33"/>
      <c r="O14" s="32"/>
    </row>
    <row r="15" spans="1:21" s="17" customFormat="1" ht="48.75" customHeight="1">
      <c r="A15" s="52"/>
      <c r="B15" s="52"/>
      <c r="C15" s="70"/>
      <c r="D15" s="71"/>
      <c r="E15" s="70"/>
      <c r="F15" s="71"/>
      <c r="G15" s="33"/>
      <c r="H15" s="31"/>
      <c r="I15" s="33"/>
      <c r="J15" s="33"/>
      <c r="K15" s="31"/>
      <c r="L15" s="33"/>
      <c r="M15" s="31"/>
      <c r="N15" s="33"/>
      <c r="O15" s="32"/>
    </row>
    <row r="16" spans="1:21" s="16" customFormat="1" ht="48.75" customHeight="1">
      <c r="A16" s="52"/>
      <c r="B16" s="52"/>
      <c r="C16" s="33"/>
      <c r="D16" s="31"/>
      <c r="E16" s="33"/>
      <c r="F16" s="31"/>
      <c r="G16" s="33"/>
      <c r="H16" s="31"/>
      <c r="I16" s="33"/>
      <c r="J16" s="33"/>
      <c r="K16" s="31"/>
      <c r="L16" s="33"/>
      <c r="M16" s="31"/>
      <c r="N16" s="33"/>
      <c r="O16" s="32"/>
    </row>
    <row r="17" spans="1:17" s="16" customFormat="1" ht="48.75" customHeight="1">
      <c r="A17" s="52"/>
      <c r="B17" s="52"/>
      <c r="C17" s="33"/>
      <c r="D17" s="31"/>
      <c r="E17" s="33"/>
      <c r="F17" s="31"/>
      <c r="G17" s="33"/>
      <c r="H17" s="31"/>
      <c r="I17" s="33"/>
      <c r="J17" s="33"/>
      <c r="K17" s="31"/>
      <c r="L17" s="33"/>
      <c r="M17" s="31"/>
      <c r="N17" s="33"/>
      <c r="O17" s="32"/>
    </row>
    <row r="18" spans="1:17" s="16" customFormat="1" ht="48.75" customHeight="1">
      <c r="A18" s="52"/>
      <c r="B18" s="52"/>
      <c r="C18" s="33"/>
      <c r="D18" s="31"/>
      <c r="E18" s="33"/>
      <c r="F18" s="31"/>
      <c r="G18" s="33"/>
      <c r="H18" s="31"/>
      <c r="I18" s="33"/>
      <c r="J18" s="33"/>
      <c r="K18" s="31"/>
      <c r="L18" s="33"/>
      <c r="M18" s="31"/>
      <c r="N18" s="33"/>
      <c r="O18" s="32"/>
    </row>
    <row r="19" spans="1:17" s="16" customFormat="1" ht="48.75" customHeight="1">
      <c r="A19" s="52"/>
      <c r="B19" s="52"/>
      <c r="C19" s="33"/>
      <c r="D19" s="31"/>
      <c r="E19" s="33"/>
      <c r="F19" s="31"/>
      <c r="G19" s="33"/>
      <c r="H19" s="31"/>
      <c r="I19" s="33"/>
      <c r="J19" s="33"/>
      <c r="K19" s="31"/>
      <c r="L19" s="33"/>
      <c r="M19" s="31"/>
      <c r="N19" s="33"/>
      <c r="O19" s="32"/>
    </row>
    <row r="20" spans="1:17" s="16" customFormat="1" ht="48.75" customHeight="1">
      <c r="M20" s="31"/>
      <c r="N20" s="33"/>
      <c r="O20" s="32"/>
    </row>
    <row r="21" spans="1:17" s="16" customFormat="1" ht="48.75" customHeight="1">
      <c r="A21" s="52"/>
      <c r="B21" s="52"/>
      <c r="C21" s="33"/>
      <c r="D21" s="31"/>
      <c r="E21" s="33"/>
      <c r="F21" s="31"/>
      <c r="G21" s="33"/>
      <c r="H21" s="31"/>
      <c r="I21" s="33"/>
      <c r="J21" s="33"/>
      <c r="K21" s="31"/>
      <c r="L21" s="33"/>
      <c r="M21" s="31"/>
      <c r="N21" s="33"/>
      <c r="O21" s="32"/>
    </row>
    <row r="22" spans="1:17" s="16" customFormat="1" ht="48.75" customHeight="1">
      <c r="A22" s="34"/>
      <c r="B22" s="35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3"/>
      <c r="N22" s="31"/>
      <c r="O22" s="32"/>
    </row>
    <row r="23" spans="1:17" s="14" customFormat="1" ht="37.5" customHeight="1">
      <c r="A23" s="129" t="s">
        <v>20</v>
      </c>
      <c r="B23" s="129"/>
      <c r="C23" s="129"/>
      <c r="D23" s="129"/>
      <c r="E23" s="129"/>
      <c r="F23" s="129"/>
      <c r="G23"/>
      <c r="H23"/>
      <c r="I23"/>
      <c r="J23"/>
      <c r="K23"/>
      <c r="L23"/>
      <c r="M23"/>
      <c r="N23"/>
      <c r="O23"/>
      <c r="Q23" s="19"/>
    </row>
    <row r="24" spans="1:17" s="14" customFormat="1" ht="37.5" customHeight="1">
      <c r="A24" s="130"/>
      <c r="B24" s="130"/>
      <c r="C24" s="130"/>
      <c r="D24" s="130"/>
      <c r="E24" s="130"/>
      <c r="F24" s="130"/>
      <c r="O24" s="18"/>
      <c r="Q24" s="19"/>
    </row>
    <row r="25" spans="1:17" s="14" customFormat="1" ht="51" customHeight="1" thickBot="1">
      <c r="A25" s="20" t="s">
        <v>5</v>
      </c>
      <c r="B25" s="131" t="s">
        <v>6</v>
      </c>
      <c r="C25" s="132"/>
      <c r="D25" s="132"/>
      <c r="E25" s="132"/>
      <c r="F25" s="133"/>
      <c r="G25" s="131" t="s">
        <v>7</v>
      </c>
      <c r="H25" s="132"/>
      <c r="I25" s="132"/>
      <c r="J25" s="132"/>
      <c r="K25" s="132"/>
      <c r="L25" s="132"/>
      <c r="M25" s="132"/>
      <c r="N25" s="133"/>
      <c r="O25" s="18"/>
      <c r="Q25" s="19"/>
    </row>
    <row r="26" spans="1:17" s="14" customFormat="1" ht="46.5" customHeight="1" thickTop="1">
      <c r="A26" s="143" t="s">
        <v>19</v>
      </c>
      <c r="B26" s="144" t="s">
        <v>33</v>
      </c>
      <c r="C26" s="145"/>
      <c r="D26" s="145"/>
      <c r="E26" s="145"/>
      <c r="F26" s="146"/>
      <c r="G26" s="26" t="s">
        <v>34</v>
      </c>
      <c r="H26" s="18"/>
      <c r="I26" s="27"/>
      <c r="J26" s="28"/>
      <c r="K26" s="28"/>
      <c r="L26" s="28"/>
      <c r="M26" s="18"/>
      <c r="N26" s="29" t="s">
        <v>35</v>
      </c>
      <c r="O26"/>
      <c r="Q26" s="19"/>
    </row>
    <row r="27" spans="1:17" ht="46.5" customHeight="1">
      <c r="A27" s="134"/>
      <c r="B27" s="147"/>
      <c r="C27" s="148"/>
      <c r="D27" s="148"/>
      <c r="E27" s="148"/>
      <c r="F27" s="149"/>
      <c r="G27" s="21" t="s">
        <v>36</v>
      </c>
      <c r="H27" s="22"/>
      <c r="I27" s="23"/>
      <c r="J27" s="24"/>
      <c r="K27" s="24"/>
      <c r="L27" s="24"/>
      <c r="M27" s="22"/>
      <c r="N27" s="25"/>
    </row>
    <row r="28" spans="1:17" ht="46.5" customHeight="1">
      <c r="A28" s="123" t="s">
        <v>21</v>
      </c>
      <c r="B28" s="150" t="s">
        <v>37</v>
      </c>
      <c r="C28" s="151"/>
      <c r="D28" s="151"/>
      <c r="E28" s="151"/>
      <c r="F28" s="151"/>
      <c r="G28" s="152" t="s">
        <v>38</v>
      </c>
      <c r="H28" s="153"/>
      <c r="I28" s="153"/>
      <c r="J28" s="153"/>
      <c r="K28" s="153"/>
      <c r="L28" s="69" t="s">
        <v>39</v>
      </c>
      <c r="M28" s="67"/>
      <c r="N28" s="68"/>
    </row>
    <row r="29" spans="1:17" ht="46.5" customHeight="1">
      <c r="A29" s="124"/>
      <c r="B29" s="124"/>
      <c r="C29" s="124"/>
      <c r="D29" s="124"/>
      <c r="E29" s="124"/>
      <c r="F29" s="124"/>
      <c r="G29" s="47" t="s">
        <v>40</v>
      </c>
      <c r="H29" s="48"/>
      <c r="I29" s="48"/>
      <c r="J29" s="48"/>
      <c r="K29" s="48"/>
      <c r="L29" s="48"/>
      <c r="M29" s="48"/>
      <c r="N29" s="49"/>
    </row>
    <row r="30" spans="1:17" ht="42" customHeight="1"/>
    <row r="31" spans="1:17" ht="42" customHeight="1"/>
    <row r="32" spans="1:17" ht="42" customHeight="1"/>
    <row r="33" spans="1:21" ht="13.5" customHeight="1"/>
    <row r="35" spans="1:21" s="4" customFormat="1" ht="83.25" customHeight="1">
      <c r="A35" s="1" t="s">
        <v>17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7" t="s">
        <v>15</v>
      </c>
      <c r="P35" s="107"/>
      <c r="Q35" s="107"/>
      <c r="R35" s="107"/>
      <c r="S35" s="107"/>
      <c r="T35" s="3"/>
    </row>
    <row r="38" spans="1:21" ht="72" customHeight="1">
      <c r="Q38" s="9" t="s">
        <v>1</v>
      </c>
      <c r="R38" s="60">
        <v>45281</v>
      </c>
      <c r="S38" s="36" t="s">
        <v>30</v>
      </c>
    </row>
    <row r="42" spans="1:21" s="10" customFormat="1" ht="51.75" customHeight="1">
      <c r="A42" s="58" t="s">
        <v>0</v>
      </c>
      <c r="B42" s="8"/>
      <c r="C42" s="8"/>
      <c r="D42" s="8"/>
      <c r="E42" s="8"/>
      <c r="F42" s="8"/>
      <c r="G42" s="8"/>
      <c r="H42" s="9"/>
      <c r="I42" s="108"/>
      <c r="J42" s="108"/>
      <c r="M42" s="8"/>
      <c r="N42" s="9"/>
      <c r="O42" s="60"/>
      <c r="P42" s="11"/>
      <c r="Q42" s="11"/>
      <c r="R42" s="11"/>
      <c r="S42" s="11"/>
      <c r="T42" s="12"/>
      <c r="U42" s="11"/>
    </row>
    <row r="43" spans="1:21" s="14" customFormat="1" ht="37.5" customHeight="1">
      <c r="A43" s="109" t="s">
        <v>8</v>
      </c>
      <c r="B43" s="112" t="s">
        <v>2</v>
      </c>
      <c r="C43" s="112" t="s">
        <v>3</v>
      </c>
      <c r="D43" s="112"/>
      <c r="E43" s="112"/>
      <c r="F43" s="112"/>
      <c r="G43" s="112" t="s">
        <v>12</v>
      </c>
      <c r="H43" s="112"/>
      <c r="I43" s="112" t="s">
        <v>13</v>
      </c>
      <c r="J43" s="112"/>
      <c r="K43" s="115" t="s">
        <v>4</v>
      </c>
      <c r="L43" s="115"/>
      <c r="M43" s="115" t="s">
        <v>4</v>
      </c>
      <c r="N43" s="116"/>
      <c r="O43" s="61"/>
      <c r="P43" s="13"/>
      <c r="Q43" s="13"/>
      <c r="R43" s="13"/>
      <c r="S43" s="13"/>
    </row>
    <row r="44" spans="1:21" s="14" customFormat="1" ht="37.5" customHeight="1">
      <c r="A44" s="110"/>
      <c r="B44" s="113"/>
      <c r="C44" s="117" t="s">
        <v>29</v>
      </c>
      <c r="D44" s="117"/>
      <c r="E44" s="117" t="s">
        <v>9</v>
      </c>
      <c r="F44" s="117"/>
      <c r="G44" s="117" t="s">
        <v>9</v>
      </c>
      <c r="H44" s="117"/>
      <c r="I44" s="117" t="s">
        <v>9</v>
      </c>
      <c r="J44" s="117"/>
      <c r="K44" s="118" t="s">
        <v>22</v>
      </c>
      <c r="L44" s="118"/>
      <c r="M44" s="118" t="s">
        <v>11</v>
      </c>
      <c r="N44" s="119"/>
      <c r="O44" s="142"/>
      <c r="P44" s="13"/>
      <c r="Q44" s="13"/>
      <c r="R44" s="13"/>
      <c r="S44" s="13"/>
    </row>
    <row r="45" spans="1:21" s="14" customFormat="1" ht="37.5" customHeight="1">
      <c r="A45" s="110"/>
      <c r="B45" s="113"/>
      <c r="C45" s="117"/>
      <c r="D45" s="117"/>
      <c r="E45" s="117"/>
      <c r="F45" s="117"/>
      <c r="G45" s="117"/>
      <c r="H45" s="117"/>
      <c r="I45" s="117"/>
      <c r="J45" s="117"/>
      <c r="K45" s="118"/>
      <c r="L45" s="118"/>
      <c r="M45" s="118"/>
      <c r="N45" s="119"/>
      <c r="O45" s="142"/>
      <c r="P45" s="13"/>
      <c r="Q45" s="13"/>
      <c r="R45" s="13"/>
      <c r="S45" s="13"/>
    </row>
    <row r="46" spans="1:21" s="14" customFormat="1" ht="37.5" customHeight="1">
      <c r="A46" s="110"/>
      <c r="B46" s="113"/>
      <c r="C46" s="117"/>
      <c r="D46" s="117"/>
      <c r="E46" s="117"/>
      <c r="F46" s="117"/>
      <c r="G46" s="117"/>
      <c r="H46" s="117"/>
      <c r="I46" s="117"/>
      <c r="J46" s="117"/>
      <c r="K46" s="118"/>
      <c r="L46" s="118"/>
      <c r="M46" s="118"/>
      <c r="N46" s="119"/>
      <c r="O46" s="142"/>
      <c r="P46" s="13"/>
      <c r="Q46" s="13"/>
      <c r="R46" s="13"/>
      <c r="S46" s="13"/>
    </row>
    <row r="47" spans="1:21" s="15" customFormat="1" ht="37.5" customHeight="1">
      <c r="A47" s="111"/>
      <c r="B47" s="114"/>
      <c r="C47" s="50"/>
      <c r="D47" s="50"/>
      <c r="E47" s="50"/>
      <c r="F47" s="50"/>
      <c r="G47" s="59"/>
      <c r="H47" s="59"/>
      <c r="I47" s="120" t="s">
        <v>14</v>
      </c>
      <c r="J47" s="120"/>
      <c r="K47" s="121" t="s">
        <v>31</v>
      </c>
      <c r="L47" s="121"/>
      <c r="M47" s="121" t="s">
        <v>32</v>
      </c>
      <c r="N47" s="122"/>
      <c r="O47" s="62"/>
      <c r="P47" s="13"/>
      <c r="Q47" s="13"/>
      <c r="R47" s="13"/>
      <c r="S47" s="13"/>
    </row>
    <row r="48" spans="1:21" s="16" customFormat="1" ht="48.75" customHeight="1">
      <c r="A48" s="53" t="s">
        <v>23</v>
      </c>
      <c r="B48" s="54" t="s">
        <v>24</v>
      </c>
      <c r="C48" s="55">
        <f>E48-1</f>
        <v>45301</v>
      </c>
      <c r="D48" s="56" t="str">
        <f t="shared" ref="D48:D50" si="7">TEXT(C48,"aaa")</f>
        <v>水</v>
      </c>
      <c r="E48" s="55">
        <f t="shared" ref="E48:E50" si="8">G48-3</f>
        <v>45302</v>
      </c>
      <c r="F48" s="56" t="str">
        <f t="shared" ref="F48:F50" si="9">TEXT(E48,"aaa")</f>
        <v>木</v>
      </c>
      <c r="G48" s="55">
        <f>I48-1</f>
        <v>45305</v>
      </c>
      <c r="H48" s="56" t="str">
        <f t="shared" ref="H48:H50" si="10">TEXT(G48,"aaa")</f>
        <v>日</v>
      </c>
      <c r="I48" s="55">
        <v>45306</v>
      </c>
      <c r="J48" s="55" t="str">
        <f t="shared" ref="J48:J50" si="11">TEXT(I48,"aaa")</f>
        <v>月</v>
      </c>
      <c r="K48" s="56">
        <f>I48+34</f>
        <v>45340</v>
      </c>
      <c r="L48" s="55" t="str">
        <f t="shared" ref="L48:L50" si="12">TEXT(K48,"aaa")</f>
        <v>日</v>
      </c>
      <c r="M48" s="56">
        <f>K48+10</f>
        <v>45350</v>
      </c>
      <c r="N48" s="57" t="str">
        <f t="shared" ref="N48:N50" si="13">TEXT(M48,"aaa")</f>
        <v>水</v>
      </c>
      <c r="O48" s="32"/>
    </row>
    <row r="49" spans="1:17" s="16" customFormat="1" ht="48.75" customHeight="1">
      <c r="A49" s="40" t="s">
        <v>25</v>
      </c>
      <c r="B49" s="37" t="s">
        <v>26</v>
      </c>
      <c r="C49" s="38">
        <f t="shared" ref="C49:C50" si="14">E49-1</f>
        <v>45308</v>
      </c>
      <c r="D49" s="39" t="str">
        <f t="shared" si="7"/>
        <v>水</v>
      </c>
      <c r="E49" s="38">
        <f t="shared" si="8"/>
        <v>45309</v>
      </c>
      <c r="F49" s="39" t="str">
        <f t="shared" si="9"/>
        <v>木</v>
      </c>
      <c r="G49" s="38">
        <f>I49-1</f>
        <v>45312</v>
      </c>
      <c r="H49" s="39" t="str">
        <f t="shared" si="10"/>
        <v>日</v>
      </c>
      <c r="I49" s="38">
        <v>45313</v>
      </c>
      <c r="J49" s="38" t="str">
        <f t="shared" si="11"/>
        <v>月</v>
      </c>
      <c r="K49" s="39">
        <f t="shared" ref="K49:K50" si="15">I49+34</f>
        <v>45347</v>
      </c>
      <c r="L49" s="38" t="str">
        <f t="shared" si="12"/>
        <v>日</v>
      </c>
      <c r="M49" s="39">
        <f t="shared" ref="M49:M50" si="16">K49+10</f>
        <v>45357</v>
      </c>
      <c r="N49" s="41" t="str">
        <f t="shared" si="13"/>
        <v>水</v>
      </c>
      <c r="O49" s="32"/>
    </row>
    <row r="50" spans="1:17" s="16" customFormat="1" ht="48.75" customHeight="1">
      <c r="A50" s="42" t="s">
        <v>27</v>
      </c>
      <c r="B50" s="43" t="s">
        <v>28</v>
      </c>
      <c r="C50" s="44">
        <f t="shared" si="14"/>
        <v>45315</v>
      </c>
      <c r="D50" s="45" t="str">
        <f t="shared" si="7"/>
        <v>水</v>
      </c>
      <c r="E50" s="44">
        <f t="shared" si="8"/>
        <v>45316</v>
      </c>
      <c r="F50" s="45" t="str">
        <f t="shared" si="9"/>
        <v>木</v>
      </c>
      <c r="G50" s="44">
        <f>I50-1</f>
        <v>45319</v>
      </c>
      <c r="H50" s="45" t="str">
        <f t="shared" si="10"/>
        <v>日</v>
      </c>
      <c r="I50" s="44">
        <v>45320</v>
      </c>
      <c r="J50" s="44" t="str">
        <f t="shared" si="11"/>
        <v>月</v>
      </c>
      <c r="K50" s="45">
        <f t="shared" si="15"/>
        <v>45354</v>
      </c>
      <c r="L50" s="44" t="str">
        <f t="shared" si="12"/>
        <v>日</v>
      </c>
      <c r="M50" s="45">
        <f t="shared" si="16"/>
        <v>45364</v>
      </c>
      <c r="N50" s="46" t="str">
        <f t="shared" si="13"/>
        <v>水</v>
      </c>
      <c r="O50" s="32"/>
    </row>
    <row r="51" spans="1:17" s="17" customFormat="1" ht="48.75" customHeight="1">
      <c r="A51" s="52"/>
      <c r="B51" s="52"/>
      <c r="C51" s="33"/>
      <c r="D51" s="31"/>
      <c r="E51" s="33"/>
      <c r="F51" s="31"/>
      <c r="G51" s="33"/>
      <c r="H51" s="31"/>
      <c r="I51" s="33"/>
      <c r="J51" s="33"/>
      <c r="K51" s="31"/>
      <c r="L51" s="33"/>
      <c r="M51" s="31"/>
      <c r="N51" s="33"/>
      <c r="O51" s="32"/>
    </row>
    <row r="52" spans="1:17" s="16" customFormat="1" ht="48" customHeight="1">
      <c r="A52" s="52"/>
      <c r="B52" s="52"/>
      <c r="C52" s="33"/>
      <c r="D52" s="31"/>
      <c r="E52" s="33"/>
      <c r="F52" s="31"/>
      <c r="G52" s="33"/>
      <c r="H52" s="31"/>
      <c r="I52" s="33"/>
      <c r="J52" s="33"/>
      <c r="K52" s="31"/>
      <c r="L52" s="33"/>
      <c r="M52" s="31"/>
      <c r="N52" s="33"/>
      <c r="O52" s="32"/>
    </row>
    <row r="53" spans="1:17" ht="48" customHeight="1">
      <c r="A53" s="52"/>
      <c r="B53" s="52"/>
      <c r="C53" s="33"/>
      <c r="D53" s="31"/>
      <c r="E53" s="33"/>
      <c r="F53" s="31"/>
      <c r="G53" s="33"/>
      <c r="H53" s="31"/>
      <c r="I53" s="33"/>
      <c r="J53" s="33"/>
      <c r="K53" s="31"/>
      <c r="L53" s="33"/>
      <c r="M53" s="31"/>
      <c r="N53" s="33"/>
    </row>
    <row r="54" spans="1:17" ht="48" customHeight="1">
      <c r="A54" s="52"/>
      <c r="B54" s="52"/>
      <c r="C54" s="33"/>
      <c r="D54" s="31"/>
      <c r="E54" s="33"/>
      <c r="F54" s="31"/>
      <c r="G54" s="33"/>
      <c r="H54" s="31"/>
      <c r="I54" s="33"/>
      <c r="J54" s="33"/>
      <c r="K54" s="31"/>
      <c r="L54" s="33"/>
      <c r="M54" s="31"/>
      <c r="N54" s="33"/>
    </row>
    <row r="55" spans="1:17" ht="48" customHeight="1"/>
    <row r="56" spans="1:17" ht="49.5" customHeight="1">
      <c r="B56" s="52"/>
      <c r="C56" s="33"/>
      <c r="D56" s="31"/>
      <c r="E56" s="33"/>
      <c r="F56" s="31"/>
      <c r="G56" s="33"/>
      <c r="H56" s="31"/>
      <c r="I56" s="33"/>
      <c r="J56" s="33"/>
      <c r="K56" s="31"/>
      <c r="L56" s="33"/>
      <c r="M56" s="31"/>
      <c r="N56" s="33"/>
    </row>
    <row r="57" spans="1:17" s="14" customFormat="1" ht="47.25" customHeight="1">
      <c r="O57" s="18"/>
      <c r="Q57" s="19"/>
    </row>
    <row r="58" spans="1:17" ht="64.5" customHeight="1">
      <c r="A58" s="51" t="s">
        <v>20</v>
      </c>
    </row>
    <row r="59" spans="1:17" ht="64.5" customHeight="1" thickBot="1">
      <c r="A59" s="20" t="s">
        <v>5</v>
      </c>
      <c r="B59" s="131" t="s">
        <v>6</v>
      </c>
      <c r="C59" s="132"/>
      <c r="D59" s="132"/>
      <c r="E59" s="132"/>
      <c r="F59" s="133"/>
      <c r="G59" s="131" t="s">
        <v>7</v>
      </c>
      <c r="H59" s="132"/>
      <c r="I59" s="132"/>
      <c r="J59" s="132"/>
      <c r="K59" s="132"/>
      <c r="L59" s="132"/>
      <c r="M59" s="132"/>
      <c r="N59" s="133"/>
    </row>
    <row r="60" spans="1:17" ht="70.5" customHeight="1" thickTop="1">
      <c r="A60" s="143" t="s">
        <v>19</v>
      </c>
      <c r="B60" s="144" t="s">
        <v>33</v>
      </c>
      <c r="C60" s="145"/>
      <c r="D60" s="145"/>
      <c r="E60" s="145"/>
      <c r="F60" s="146"/>
      <c r="G60" s="26" t="s">
        <v>34</v>
      </c>
      <c r="H60" s="18"/>
      <c r="I60" s="27"/>
      <c r="J60" s="28"/>
      <c r="K60" s="28"/>
      <c r="L60" s="28"/>
      <c r="M60" s="18"/>
      <c r="N60" s="29" t="s">
        <v>35</v>
      </c>
    </row>
    <row r="61" spans="1:17" ht="70.5" customHeight="1">
      <c r="A61" s="134"/>
      <c r="B61" s="147"/>
      <c r="C61" s="148"/>
      <c r="D61" s="148"/>
      <c r="E61" s="148"/>
      <c r="F61" s="149"/>
      <c r="G61" s="21" t="s">
        <v>36</v>
      </c>
      <c r="H61" s="22"/>
      <c r="I61" s="23"/>
      <c r="J61" s="24"/>
      <c r="K61" s="24"/>
      <c r="L61" s="24"/>
      <c r="M61" s="22"/>
      <c r="N61" s="25"/>
    </row>
    <row r="62" spans="1:17" ht="70.5" customHeight="1">
      <c r="A62" s="123" t="s">
        <v>21</v>
      </c>
      <c r="B62" s="150" t="s">
        <v>37</v>
      </c>
      <c r="C62" s="151"/>
      <c r="D62" s="151"/>
      <c r="E62" s="151"/>
      <c r="F62" s="151"/>
      <c r="G62" s="152" t="s">
        <v>38</v>
      </c>
      <c r="H62" s="153"/>
      <c r="I62" s="153"/>
      <c r="J62" s="153"/>
      <c r="K62" s="153"/>
      <c r="L62" s="69" t="s">
        <v>39</v>
      </c>
      <c r="M62" s="67"/>
      <c r="N62" s="68"/>
    </row>
    <row r="63" spans="1:17" ht="70.5" customHeight="1">
      <c r="A63" s="124"/>
      <c r="B63" s="124"/>
      <c r="C63" s="124"/>
      <c r="D63" s="124"/>
      <c r="E63" s="124"/>
      <c r="F63" s="124"/>
      <c r="G63" s="47" t="s">
        <v>40</v>
      </c>
      <c r="H63" s="48"/>
      <c r="I63" s="48"/>
      <c r="J63" s="48"/>
      <c r="K63" s="48"/>
      <c r="L63" s="48"/>
      <c r="M63" s="48"/>
      <c r="N63" s="49"/>
    </row>
    <row r="64" spans="1:17" s="14" customFormat="1" ht="48" customHeight="1">
      <c r="B64" s="51"/>
      <c r="C64" s="51"/>
      <c r="D64" s="51"/>
      <c r="E64" s="51"/>
      <c r="F64" s="51"/>
      <c r="O64"/>
      <c r="Q64" s="19"/>
    </row>
    <row r="65" ht="60.75" customHeight="1"/>
    <row r="66" ht="60" customHeight="1"/>
    <row r="67" ht="60" customHeight="1"/>
    <row r="68" ht="60" customHeight="1"/>
    <row r="69" ht="60" customHeight="1"/>
    <row r="70" ht="48" customHeight="1"/>
    <row r="71" ht="61.5" customHeight="1"/>
    <row r="72" ht="48" customHeight="1"/>
  </sheetData>
  <mergeCells count="49">
    <mergeCell ref="O1:S1"/>
    <mergeCell ref="I6:J6"/>
    <mergeCell ref="C7:F7"/>
    <mergeCell ref="G7:H7"/>
    <mergeCell ref="I7:J7"/>
    <mergeCell ref="K7:L7"/>
    <mergeCell ref="I11:J11"/>
    <mergeCell ref="K11:L11"/>
    <mergeCell ref="A23:F24"/>
    <mergeCell ref="B25:F25"/>
    <mergeCell ref="G25:N25"/>
    <mergeCell ref="A7:A11"/>
    <mergeCell ref="B7:B11"/>
    <mergeCell ref="E8:F10"/>
    <mergeCell ref="G8:H10"/>
    <mergeCell ref="I8:J10"/>
    <mergeCell ref="K8:L10"/>
    <mergeCell ref="C8:D10"/>
    <mergeCell ref="A26:A27"/>
    <mergeCell ref="B26:F27"/>
    <mergeCell ref="A28:A29"/>
    <mergeCell ref="B28:F29"/>
    <mergeCell ref="O35:S35"/>
    <mergeCell ref="G28:K28"/>
    <mergeCell ref="I42:J42"/>
    <mergeCell ref="A43:A47"/>
    <mergeCell ref="B43:B47"/>
    <mergeCell ref="C43:F43"/>
    <mergeCell ref="G43:H43"/>
    <mergeCell ref="I43:J43"/>
    <mergeCell ref="K43:L43"/>
    <mergeCell ref="M43:N43"/>
    <mergeCell ref="C44:D46"/>
    <mergeCell ref="E44:F46"/>
    <mergeCell ref="G44:H46"/>
    <mergeCell ref="I44:J46"/>
    <mergeCell ref="K44:L46"/>
    <mergeCell ref="M44:N46"/>
    <mergeCell ref="O44:O46"/>
    <mergeCell ref="I47:J47"/>
    <mergeCell ref="K47:L47"/>
    <mergeCell ref="M47:N47"/>
    <mergeCell ref="B59:F59"/>
    <mergeCell ref="G59:N59"/>
    <mergeCell ref="A60:A61"/>
    <mergeCell ref="B60:F61"/>
    <mergeCell ref="A62:A63"/>
    <mergeCell ref="B62:F63"/>
    <mergeCell ref="G62:K62"/>
  </mergeCells>
  <phoneticPr fontId="4"/>
  <pageMargins left="1.1023622047244095" right="0.31496062992125984" top="0.55118110236220474" bottom="0.55118110236220474" header="0.31496062992125984" footer="0.31496062992125984"/>
  <pageSetup paperSize="9" scale="35" fitToHeight="0" orientation="landscape" r:id="rId1"/>
  <rowBreaks count="1" manualBreakCount="1">
    <brk id="3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ニューデリー</vt:lpstr>
      <vt:lpstr>ニューデリー (2)</vt:lpstr>
      <vt:lpstr>ニューデリー!Print_Area</vt:lpstr>
      <vt:lpstr>'ニューデリー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2025-05-27T04:35:22Z</cp:lastPrinted>
  <dcterms:created xsi:type="dcterms:W3CDTF">2016-08-19T00:26:08Z</dcterms:created>
  <dcterms:modified xsi:type="dcterms:W3CDTF">2025-08-18T09:19:15Z</dcterms:modified>
</cp:coreProperties>
</file>