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オセアニア\"/>
    </mc:Choice>
  </mc:AlternateContent>
  <bookViews>
    <workbookView xWindow="0" yWindow="0" windowWidth="28800" windowHeight="11910"/>
  </bookViews>
  <sheets>
    <sheet name="オークランド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オークランド!$A$1:$R$28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K13" i="1" l="1"/>
  <c r="L13" i="1" s="1"/>
  <c r="J13" i="1"/>
  <c r="G13" i="1"/>
  <c r="H13" i="1" s="1"/>
  <c r="E13" i="1"/>
  <c r="F13" i="1" s="1"/>
  <c r="C13" i="1"/>
  <c r="D13" i="1" s="1"/>
  <c r="K12" i="1"/>
  <c r="L12" i="1" s="1"/>
  <c r="J12" i="1"/>
  <c r="G12" i="1"/>
  <c r="H12" i="1" s="1"/>
  <c r="E12" i="1"/>
  <c r="F12" i="1" s="1"/>
  <c r="K11" i="1"/>
  <c r="L11" i="1" s="1"/>
  <c r="J11" i="1"/>
  <c r="G11" i="1"/>
  <c r="H11" i="1" s="1"/>
  <c r="F11" i="1"/>
  <c r="E11" i="1"/>
  <c r="C11" i="1"/>
  <c r="D11" i="1" s="1"/>
  <c r="K10" i="1"/>
  <c r="L10" i="1" s="1"/>
  <c r="J10" i="1"/>
  <c r="G10" i="1"/>
  <c r="H10" i="1" s="1"/>
  <c r="F10" i="1"/>
  <c r="D10" i="1"/>
  <c r="C12" i="1" l="1"/>
  <c r="D12" i="1" s="1"/>
  <c r="K15" i="1"/>
  <c r="L15" i="1" s="1"/>
  <c r="J15" i="1"/>
  <c r="G15" i="1"/>
  <c r="H15" i="1" s="1"/>
  <c r="F15" i="1"/>
  <c r="D15" i="1"/>
  <c r="E14" i="1"/>
  <c r="C14" i="1" s="1"/>
  <c r="D14" i="1" s="1"/>
  <c r="F14" i="1" l="1"/>
  <c r="G14" i="1" l="1"/>
  <c r="H14" i="1" s="1"/>
  <c r="J14" i="1"/>
  <c r="K14" i="1"/>
  <c r="L14" i="1" s="1"/>
</calcChain>
</file>

<file path=xl/sharedStrings.xml><?xml version="1.0" encoding="utf-8"?>
<sst xmlns="http://schemas.openxmlformats.org/spreadsheetml/2006/main" count="44" uniqueCount="43">
  <si>
    <t xml:space="preserve">UPDATED :  </t>
    <phoneticPr fontId="14"/>
  </si>
  <si>
    <t>From Tokyo / Yokohama</t>
    <phoneticPr fontId="4"/>
  </si>
  <si>
    <t>VESSEL</t>
    <phoneticPr fontId="4"/>
  </si>
  <si>
    <t>VOY</t>
  </si>
  <si>
    <t>CFS CUT</t>
  </si>
  <si>
    <t>ETA</t>
    <phoneticPr fontId="4"/>
  </si>
  <si>
    <t>ETD</t>
    <phoneticPr fontId="4"/>
  </si>
  <si>
    <t>ETA</t>
    <phoneticPr fontId="20"/>
  </si>
  <si>
    <t>0 DAYS</t>
    <phoneticPr fontId="4"/>
  </si>
  <si>
    <t>貨物搬入先</t>
    <rPh sb="0" eb="2">
      <t>カモツ</t>
    </rPh>
    <rPh sb="2" eb="4">
      <t>ハンニュウ</t>
    </rPh>
    <rPh sb="4" eb="5">
      <t>サキ</t>
    </rPh>
    <phoneticPr fontId="20"/>
  </si>
  <si>
    <t>会社名</t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</si>
  <si>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20"/>
  </si>
  <si>
    <t>東京 CFS</t>
    <rPh sb="0" eb="2">
      <t>トウキョウ</t>
    </rPh>
    <phoneticPr fontId="4"/>
  </si>
  <si>
    <t>横浜 CFS</t>
    <rPh sb="0" eb="2">
      <t>ヨコハマ</t>
    </rPh>
    <phoneticPr fontId="4"/>
  </si>
  <si>
    <t>※CFS倉庫受付時間　9:00~16:00</t>
    <phoneticPr fontId="3"/>
  </si>
  <si>
    <t>東京海運営業所
TEL：03-6731-7721/FAX：03-6731-7351</t>
    <rPh sb="0" eb="2">
      <t>トウキョウ</t>
    </rPh>
    <rPh sb="2" eb="4">
      <t>カイウン</t>
    </rPh>
    <rPh sb="4" eb="7">
      <t>エイギョウショ</t>
    </rPh>
    <phoneticPr fontId="4"/>
  </si>
  <si>
    <t>　　　　　　AUCKLAND SCHEDULE - 関東　　</t>
    <phoneticPr fontId="4"/>
  </si>
  <si>
    <t>山九
大井物流センター保税蔵置場</t>
    <rPh sb="0" eb="2">
      <t>サンキュウ</t>
    </rPh>
    <rPh sb="3" eb="5">
      <t>オオイ</t>
    </rPh>
    <rPh sb="5" eb="7">
      <t>ブツリュウ</t>
    </rPh>
    <rPh sb="11" eb="13">
      <t>ホゼイ</t>
    </rPh>
    <rPh sb="13" eb="14">
      <t>ゾウ</t>
    </rPh>
    <rPh sb="14" eb="15">
      <t>チ</t>
    </rPh>
    <rPh sb="15" eb="16">
      <t>ジョウ</t>
    </rPh>
    <phoneticPr fontId="3"/>
  </si>
  <si>
    <t>大田区東海4-7-4</t>
    <rPh sb="0" eb="3">
      <t>オオタク</t>
    </rPh>
    <rPh sb="3" eb="5">
      <t>トウカイ</t>
    </rPh>
    <phoneticPr fontId="4"/>
  </si>
  <si>
    <t>NACCS: 1FWR１</t>
    <phoneticPr fontId="4"/>
  </si>
  <si>
    <t>TEL: 03-5755-0039</t>
    <phoneticPr fontId="4"/>
  </si>
  <si>
    <t>山九
本牧埠頭D-CFS２号</t>
    <rPh sb="0" eb="2">
      <t>サンキュウ</t>
    </rPh>
    <rPh sb="3" eb="5">
      <t>ホンモク</t>
    </rPh>
    <rPh sb="5" eb="7">
      <t>フトウ</t>
    </rPh>
    <rPh sb="13" eb="14">
      <t>ゴウ</t>
    </rPh>
    <phoneticPr fontId="3"/>
  </si>
  <si>
    <t>横浜市中区本牧埠頭1-10</t>
    <rPh sb="0" eb="3">
      <t>ヨコハマシ</t>
    </rPh>
    <rPh sb="3" eb="5">
      <t>ナカク</t>
    </rPh>
    <rPh sb="5" eb="7">
      <t>ホンモク</t>
    </rPh>
    <rPh sb="7" eb="9">
      <t>フトウ</t>
    </rPh>
    <phoneticPr fontId="4"/>
  </si>
  <si>
    <t>NACCS: 2EJT3</t>
    <phoneticPr fontId="3"/>
  </si>
  <si>
    <t>TEL: 045-622-6105</t>
    <phoneticPr fontId="4"/>
  </si>
  <si>
    <t>TYO</t>
    <phoneticPr fontId="4"/>
  </si>
  <si>
    <t>TYO</t>
    <phoneticPr fontId="4"/>
  </si>
  <si>
    <t>YOK</t>
    <phoneticPr fontId="4"/>
  </si>
  <si>
    <t>AKL</t>
    <phoneticPr fontId="4"/>
  </si>
  <si>
    <t>V</t>
    <phoneticPr fontId="3"/>
  </si>
  <si>
    <t>28 DAYS</t>
    <phoneticPr fontId="4"/>
  </si>
  <si>
    <t>199S</t>
    <phoneticPr fontId="3"/>
  </si>
  <si>
    <t>★COSCO FELIXSTOWE</t>
    <phoneticPr fontId="3"/>
  </si>
  <si>
    <t>186S</t>
    <phoneticPr fontId="3"/>
  </si>
  <si>
    <t>044S</t>
    <phoneticPr fontId="3"/>
  </si>
  <si>
    <t>007S</t>
    <phoneticPr fontId="3"/>
  </si>
  <si>
    <t>NAVIOS MIAMI</t>
    <phoneticPr fontId="3"/>
  </si>
  <si>
    <t>VOLANS</t>
    <phoneticPr fontId="3"/>
  </si>
  <si>
    <t>BF GIANT</t>
    <phoneticPr fontId="3"/>
  </si>
  <si>
    <t>539S</t>
    <phoneticPr fontId="3"/>
  </si>
  <si>
    <t>134S</t>
    <phoneticPr fontId="3"/>
  </si>
  <si>
    <t>GSL KITHIRA</t>
    <phoneticPr fontId="3"/>
  </si>
  <si>
    <t>★NYK FUSHIMI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</si>
</sst>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</numFmts>
  <fonts count="32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theme="0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2"/>
      <charset val="128"/>
      <scheme val="minor"/>
    </font>
    <font>
      <b/>
      <sz val="36"/>
      <color theme="0"/>
      <name val="Meiryo UI"/>
      <family val="3"/>
      <charset val="128"/>
    </font>
    <font>
      <b/>
      <sz val="20"/>
      <color indexed="9"/>
      <name val="Meiryo UI"/>
      <family val="3"/>
      <charset val="128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26"/>
      <color theme="5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6"/>
      <name val="Meiryo UI"/>
      <family val="3"/>
      <charset val="128"/>
    </font>
    <font>
      <i/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6"/>
      <name val="ＭＳ Ｐゴシック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sz val="22"/>
      <name val="Meiryo UI"/>
      <family val="3"/>
      <charset val="128"/>
    </font>
    <font>
      <sz val="22"/>
      <color theme="1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b/>
      <sz val="28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0" fontId="1" fillId="0" borderId="0"/>
    <xf numFmtId="0" fontId="1" fillId="0" borderId="0"/>
    <xf numFmtId="0" fontId="28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0" borderId="0">
      <alignment vertical="center"/>
    </xf>
    <xf numFmtId="0" fontId="1" fillId="0" borderId="0"/>
    <xf numFmtId="0" fontId="30" fillId="0" borderId="0">
      <alignment vertical="center"/>
    </xf>
    <xf numFmtId="0" fontId="30" fillId="0" borderId="0">
      <alignment vertical="center"/>
    </xf>
    <xf numFmtId="0" fontId="1" fillId="0" borderId="0"/>
  </cellStyleXfs>
  <cellXfs count="98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0" fontId="7" fillId="0" borderId="0" xfId="1" applyFont="1" applyFill="1" applyAlignment="1">
      <alignment vertical="center" wrapText="1"/>
    </xf>
    <xf numFmtId="0" fontId="8" fillId="0" borderId="0" xfId="1" applyFont="1" applyAlignment="1"/>
    <xf numFmtId="0" fontId="8" fillId="0" borderId="0" xfId="1" applyFont="1"/>
    <xf numFmtId="0" fontId="9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left" vertical="center"/>
    </xf>
    <xf numFmtId="0" fontId="12" fillId="0" borderId="0" xfId="1" applyFont="1" applyFill="1" applyBorder="1" applyAlignment="1">
      <alignment horizontal="center" vertical="center"/>
    </xf>
    <xf numFmtId="0" fontId="13" fillId="0" borderId="0" xfId="1" applyFont="1" applyBorder="1" applyAlignment="1">
      <alignment horizontal="right" vertical="center"/>
    </xf>
    <xf numFmtId="0" fontId="15" fillId="0" borderId="0" xfId="1" applyFont="1" applyFill="1" applyAlignment="1">
      <alignment horizontal="left" vertical="center"/>
    </xf>
    <xf numFmtId="0" fontId="12" fillId="0" borderId="0" xfId="1" applyFont="1" applyFill="1" applyAlignment="1">
      <alignment horizontal="center" vertical="center"/>
    </xf>
    <xf numFmtId="0" fontId="16" fillId="0" borderId="0" xfId="1" applyFont="1" applyAlignment="1"/>
    <xf numFmtId="0" fontId="17" fillId="0" borderId="0" xfId="1" applyFont="1" applyFill="1" applyAlignment="1">
      <alignment horizontal="center" vertical="center"/>
    </xf>
    <xf numFmtId="0" fontId="18" fillId="0" borderId="0" xfId="1" applyFont="1" applyFill="1" applyAlignment="1"/>
    <xf numFmtId="0" fontId="12" fillId="0" borderId="0" xfId="1" applyFont="1" applyFill="1" applyAlignment="1">
      <alignment vertical="center"/>
    </xf>
    <xf numFmtId="0" fontId="8" fillId="0" borderId="0" xfId="2" applyFont="1" applyBorder="1" applyAlignment="1">
      <alignment horizontal="center" vertical="center"/>
    </xf>
    <xf numFmtId="0" fontId="24" fillId="0" borderId="0" xfId="1" applyFont="1" applyFill="1" applyAlignment="1">
      <alignment vertical="center"/>
    </xf>
    <xf numFmtId="0" fontId="24" fillId="0" borderId="0" xfId="2" applyFont="1" applyBorder="1" applyAlignment="1">
      <alignment horizontal="center" vertical="center"/>
    </xf>
    <xf numFmtId="0" fontId="25" fillId="0" borderId="0" xfId="1" applyFont="1" applyAlignment="1">
      <alignment vertical="center"/>
    </xf>
    <xf numFmtId="0" fontId="12" fillId="0" borderId="0" xfId="1" applyFont="1" applyFill="1" applyBorder="1" applyAlignment="1">
      <alignment vertical="center"/>
    </xf>
    <xf numFmtId="0" fontId="21" fillId="0" borderId="12" xfId="1" applyFont="1" applyBorder="1" applyAlignment="1">
      <alignment horizontal="center" vertical="center"/>
    </xf>
    <xf numFmtId="0" fontId="26" fillId="0" borderId="6" xfId="1" applyFont="1" applyBorder="1" applyAlignment="1">
      <alignment horizontal="left" vertical="center"/>
    </xf>
    <xf numFmtId="0" fontId="26" fillId="0" borderId="0" xfId="1" applyFont="1" applyBorder="1" applyAlignment="1"/>
    <xf numFmtId="0" fontId="26" fillId="0" borderId="0" xfId="1" applyFont="1" applyBorder="1" applyAlignment="1">
      <alignment horizontal="left" vertical="center"/>
    </xf>
    <xf numFmtId="0" fontId="26" fillId="0" borderId="0" xfId="1" applyFont="1" applyBorder="1" applyAlignment="1">
      <alignment vertical="center"/>
    </xf>
    <xf numFmtId="0" fontId="27" fillId="0" borderId="7" xfId="1" applyFont="1" applyBorder="1" applyAlignment="1">
      <alignment horizontal="right" vertical="center"/>
    </xf>
    <xf numFmtId="0" fontId="8" fillId="0" borderId="0" xfId="1" applyFont="1" applyAlignment="1">
      <alignment vertical="center"/>
    </xf>
    <xf numFmtId="0" fontId="8" fillId="0" borderId="0" xfId="1" applyFont="1" applyBorder="1" applyAlignment="1">
      <alignment vertical="center"/>
    </xf>
    <xf numFmtId="0" fontId="26" fillId="0" borderId="1" xfId="1" applyFont="1" applyBorder="1" applyAlignment="1">
      <alignment horizontal="left" vertical="center"/>
    </xf>
    <xf numFmtId="0" fontId="26" fillId="0" borderId="11" xfId="1" applyFont="1" applyBorder="1" applyAlignment="1"/>
    <xf numFmtId="0" fontId="26" fillId="0" borderId="11" xfId="1" applyFont="1" applyBorder="1" applyAlignment="1">
      <alignment horizontal="left" vertical="center"/>
    </xf>
    <xf numFmtId="0" fontId="26" fillId="0" borderId="11" xfId="1" applyFont="1" applyBorder="1" applyAlignment="1">
      <alignment vertical="center"/>
    </xf>
    <xf numFmtId="0" fontId="27" fillId="0" borderId="2" xfId="1" applyFont="1" applyBorder="1" applyAlignment="1">
      <alignment horizontal="right" vertical="center"/>
    </xf>
    <xf numFmtId="0" fontId="26" fillId="0" borderId="8" xfId="1" applyFont="1" applyBorder="1" applyAlignment="1">
      <alignment horizontal="left" vertical="center"/>
    </xf>
    <xf numFmtId="0" fontId="26" fillId="0" borderId="10" xfId="1" applyFont="1" applyBorder="1" applyAlignment="1"/>
    <xf numFmtId="0" fontId="26" fillId="0" borderId="10" xfId="1" applyFont="1" applyBorder="1" applyAlignment="1">
      <alignment horizontal="left" vertical="center"/>
    </xf>
    <xf numFmtId="0" fontId="26" fillId="0" borderId="10" xfId="1" applyFont="1" applyBorder="1" applyAlignment="1">
      <alignment vertical="center"/>
    </xf>
    <xf numFmtId="0" fontId="27" fillId="0" borderId="9" xfId="1" applyFont="1" applyBorder="1" applyAlignment="1">
      <alignment horizontal="right" vertical="center"/>
    </xf>
    <xf numFmtId="0" fontId="8" fillId="0" borderId="0" xfId="2" applyFont="1" applyBorder="1" applyAlignment="1">
      <alignment horizontal="center" vertical="center"/>
    </xf>
    <xf numFmtId="0" fontId="24" fillId="0" borderId="0" xfId="2" applyFont="1" applyBorder="1" applyAlignment="1">
      <alignment horizontal="center" vertical="center"/>
    </xf>
    <xf numFmtId="176" fontId="13" fillId="0" borderId="0" xfId="1" applyNumberFormat="1" applyFont="1" applyFill="1" applyBorder="1" applyAlignment="1">
      <alignment horizontal="center" vertical="center"/>
    </xf>
    <xf numFmtId="176" fontId="13" fillId="0" borderId="0" xfId="1" applyNumberFormat="1" applyFont="1" applyFill="1" applyBorder="1" applyAlignment="1">
      <alignment vertical="center"/>
    </xf>
    <xf numFmtId="178" fontId="24" fillId="0" borderId="0" xfId="1" applyNumberFormat="1" applyFont="1" applyFill="1" applyBorder="1" applyAlignment="1">
      <alignment horizontal="center" vertical="center"/>
    </xf>
    <xf numFmtId="0" fontId="24" fillId="0" borderId="0" xfId="1" applyFont="1" applyFill="1" applyBorder="1" applyAlignment="1">
      <alignment horizontal="center" vertical="center"/>
    </xf>
    <xf numFmtId="178" fontId="24" fillId="0" borderId="0" xfId="1" applyNumberFormat="1" applyFont="1" applyFill="1" applyBorder="1" applyAlignment="1">
      <alignment horizontal="left" vertical="center"/>
    </xf>
    <xf numFmtId="0" fontId="13" fillId="3" borderId="26" xfId="1" applyNumberFormat="1" applyFont="1" applyFill="1" applyBorder="1" applyAlignment="1">
      <alignment vertical="center"/>
    </xf>
    <xf numFmtId="178" fontId="24" fillId="0" borderId="23" xfId="1" applyNumberFormat="1" applyFont="1" applyFill="1" applyBorder="1" applyAlignment="1">
      <alignment horizontal="center" vertical="center"/>
    </xf>
    <xf numFmtId="0" fontId="24" fillId="0" borderId="23" xfId="1" applyFont="1" applyFill="1" applyBorder="1" applyAlignment="1">
      <alignment horizontal="center" vertical="center"/>
    </xf>
    <xf numFmtId="0" fontId="24" fillId="0" borderId="24" xfId="1" applyFont="1" applyFill="1" applyBorder="1" applyAlignment="1">
      <alignment horizontal="center" vertical="center"/>
    </xf>
    <xf numFmtId="178" fontId="24" fillId="0" borderId="28" xfId="1" applyNumberFormat="1" applyFont="1" applyFill="1" applyBorder="1" applyAlignment="1">
      <alignment horizontal="center" vertical="center"/>
    </xf>
    <xf numFmtId="0" fontId="24" fillId="0" borderId="28" xfId="1" applyFont="1" applyFill="1" applyBorder="1" applyAlignment="1">
      <alignment horizontal="center" vertical="center"/>
    </xf>
    <xf numFmtId="0" fontId="24" fillId="0" borderId="29" xfId="1" applyFont="1" applyFill="1" applyBorder="1" applyAlignment="1">
      <alignment horizontal="center" vertical="center"/>
    </xf>
    <xf numFmtId="178" fontId="24" fillId="0" borderId="4" xfId="1" applyNumberFormat="1" applyFont="1" applyFill="1" applyBorder="1" applyAlignment="1">
      <alignment horizontal="center" vertical="center"/>
    </xf>
    <xf numFmtId="0" fontId="24" fillId="0" borderId="4" xfId="1" applyFont="1" applyFill="1" applyBorder="1" applyAlignment="1">
      <alignment horizontal="center" vertical="center"/>
    </xf>
    <xf numFmtId="0" fontId="24" fillId="0" borderId="5" xfId="1" applyFont="1" applyFill="1" applyBorder="1" applyAlignment="1">
      <alignment horizontal="center" vertical="center"/>
    </xf>
    <xf numFmtId="178" fontId="24" fillId="0" borderId="3" xfId="1" applyNumberFormat="1" applyFont="1" applyFill="1" applyBorder="1" applyAlignment="1">
      <alignment horizontal="left" vertical="center"/>
    </xf>
    <xf numFmtId="178" fontId="24" fillId="0" borderId="22" xfId="1" applyNumberFormat="1" applyFont="1" applyFill="1" applyBorder="1" applyAlignment="1">
      <alignment horizontal="left" vertical="center"/>
    </xf>
    <xf numFmtId="178" fontId="24" fillId="0" borderId="30" xfId="1" applyNumberFormat="1" applyFont="1" applyFill="1" applyBorder="1" applyAlignment="1">
      <alignment horizontal="left" vertical="center"/>
    </xf>
    <xf numFmtId="0" fontId="6" fillId="2" borderId="0" xfId="1" applyFont="1" applyFill="1" applyAlignment="1">
      <alignment horizontal="center" vertical="center" wrapText="1"/>
    </xf>
    <xf numFmtId="0" fontId="19" fillId="3" borderId="4" xfId="1" applyNumberFormat="1" applyFont="1" applyFill="1" applyBorder="1" applyAlignment="1">
      <alignment horizontal="center" vertical="center"/>
    </xf>
    <xf numFmtId="0" fontId="19" fillId="3" borderId="23" xfId="1" applyNumberFormat="1" applyFont="1" applyFill="1" applyBorder="1" applyAlignment="1">
      <alignment horizontal="center" vertical="center"/>
    </xf>
    <xf numFmtId="0" fontId="19" fillId="3" borderId="26" xfId="1" applyNumberFormat="1" applyFont="1" applyFill="1" applyBorder="1" applyAlignment="1">
      <alignment horizontal="center" vertical="center"/>
    </xf>
    <xf numFmtId="0" fontId="19" fillId="3" borderId="4" xfId="1" applyFont="1" applyFill="1" applyBorder="1" applyAlignment="1">
      <alignment horizontal="center" vertical="center"/>
    </xf>
    <xf numFmtId="0" fontId="19" fillId="3" borderId="5" xfId="1" applyFont="1" applyFill="1" applyBorder="1" applyAlignment="1">
      <alignment horizontal="center" vertical="center"/>
    </xf>
    <xf numFmtId="0" fontId="21" fillId="3" borderId="23" xfId="1" applyNumberFormat="1" applyFont="1" applyFill="1" applyBorder="1" applyAlignment="1">
      <alignment horizontal="center" vertical="center"/>
    </xf>
    <xf numFmtId="0" fontId="22" fillId="3" borderId="23" xfId="1" applyFont="1" applyFill="1" applyBorder="1" applyAlignment="1">
      <alignment horizontal="center" vertical="center" wrapText="1"/>
    </xf>
    <xf numFmtId="0" fontId="22" fillId="3" borderId="23" xfId="1" applyFont="1" applyFill="1" applyBorder="1" applyAlignment="1">
      <alignment horizontal="center" vertical="center"/>
    </xf>
    <xf numFmtId="0" fontId="22" fillId="3" borderId="24" xfId="1" applyFont="1" applyFill="1" applyBorder="1" applyAlignment="1">
      <alignment horizontal="center" vertical="center"/>
    </xf>
    <xf numFmtId="0" fontId="13" fillId="3" borderId="26" xfId="1" applyNumberFormat="1" applyFont="1" applyFill="1" applyBorder="1" applyAlignment="1">
      <alignment horizontal="center" vertical="center"/>
    </xf>
    <xf numFmtId="177" fontId="13" fillId="3" borderId="26" xfId="1" applyNumberFormat="1" applyFont="1" applyFill="1" applyBorder="1" applyAlignment="1">
      <alignment horizontal="center" vertical="center"/>
    </xf>
    <xf numFmtId="0" fontId="23" fillId="3" borderId="26" xfId="1" applyFont="1" applyFill="1" applyBorder="1" applyAlignment="1">
      <alignment horizontal="center" vertical="center"/>
    </xf>
    <xf numFmtId="0" fontId="23" fillId="3" borderId="27" xfId="1" applyFont="1" applyFill="1" applyBorder="1" applyAlignment="1">
      <alignment horizontal="center" vertical="center"/>
    </xf>
    <xf numFmtId="0" fontId="19" fillId="3" borderId="3" xfId="1" applyNumberFormat="1" applyFont="1" applyFill="1" applyBorder="1" applyAlignment="1">
      <alignment horizontal="center" vertical="center" wrapText="1"/>
    </xf>
    <xf numFmtId="0" fontId="19" fillId="3" borderId="22" xfId="1" applyNumberFormat="1" applyFont="1" applyFill="1" applyBorder="1" applyAlignment="1">
      <alignment horizontal="center" vertical="center" wrapText="1"/>
    </xf>
    <xf numFmtId="0" fontId="19" fillId="3" borderId="25" xfId="1" applyNumberFormat="1" applyFont="1" applyFill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/>
    </xf>
    <xf numFmtId="0" fontId="21" fillId="0" borderId="14" xfId="1" applyFont="1" applyBorder="1" applyAlignment="1">
      <alignment horizontal="center" vertical="center"/>
    </xf>
    <xf numFmtId="0" fontId="21" fillId="0" borderId="15" xfId="1" applyFont="1" applyBorder="1" applyAlignment="1">
      <alignment horizontal="center" vertical="center"/>
    </xf>
    <xf numFmtId="0" fontId="24" fillId="0" borderId="17" xfId="1" applyFont="1" applyBorder="1" applyAlignment="1">
      <alignment horizontal="center" vertical="center" wrapText="1"/>
    </xf>
    <xf numFmtId="0" fontId="24" fillId="0" borderId="18" xfId="1" applyFont="1" applyBorder="1" applyAlignment="1">
      <alignment horizontal="center" vertical="center" wrapText="1"/>
    </xf>
    <xf numFmtId="0" fontId="24" fillId="0" borderId="19" xfId="1" applyFont="1" applyBorder="1" applyAlignment="1">
      <alignment horizontal="center" vertical="center" wrapText="1"/>
    </xf>
    <xf numFmtId="0" fontId="24" fillId="0" borderId="8" xfId="1" applyFont="1" applyBorder="1" applyAlignment="1">
      <alignment horizontal="center" vertical="center" wrapText="1"/>
    </xf>
    <xf numFmtId="0" fontId="24" fillId="0" borderId="10" xfId="1" applyFont="1" applyBorder="1" applyAlignment="1">
      <alignment horizontal="center" vertical="center" wrapText="1"/>
    </xf>
    <xf numFmtId="0" fontId="24" fillId="0" borderId="9" xfId="1" applyFont="1" applyBorder="1" applyAlignment="1">
      <alignment horizontal="center" vertical="center" wrapText="1"/>
    </xf>
    <xf numFmtId="0" fontId="25" fillId="0" borderId="20" xfId="1" applyFont="1" applyBorder="1" applyAlignment="1">
      <alignment horizontal="center" vertical="center"/>
    </xf>
    <xf numFmtId="0" fontId="25" fillId="0" borderId="21" xfId="1" applyFont="1" applyBorder="1" applyAlignment="1">
      <alignment horizontal="center" vertical="center"/>
    </xf>
    <xf numFmtId="0" fontId="29" fillId="0" borderId="0" xfId="1" applyFont="1" applyFill="1" applyBorder="1" applyAlignment="1" applyProtection="1">
      <alignment horizontal="center"/>
      <protection locked="0"/>
    </xf>
    <xf numFmtId="0" fontId="29" fillId="0" borderId="10" xfId="1" applyFont="1" applyFill="1" applyBorder="1" applyAlignment="1" applyProtection="1">
      <alignment horizontal="center"/>
      <protection locked="0"/>
    </xf>
    <xf numFmtId="0" fontId="24" fillId="0" borderId="1" xfId="1" applyFont="1" applyBorder="1" applyAlignment="1">
      <alignment horizontal="center" vertical="center" wrapText="1"/>
    </xf>
    <xf numFmtId="0" fontId="24" fillId="0" borderId="11" xfId="1" applyFont="1" applyBorder="1" applyAlignment="1">
      <alignment horizontal="center" vertical="center" wrapText="1"/>
    </xf>
    <xf numFmtId="0" fontId="24" fillId="0" borderId="2" xfId="1" applyFont="1" applyBorder="1" applyAlignment="1">
      <alignment horizontal="center" vertical="center" wrapText="1"/>
    </xf>
    <xf numFmtId="0" fontId="25" fillId="0" borderId="16" xfId="1" applyFont="1" applyBorder="1" applyAlignment="1">
      <alignment horizontal="center" vertical="center"/>
    </xf>
    <xf numFmtId="178" fontId="25" fillId="0" borderId="28" xfId="1" applyNumberFormat="1" applyFont="1" applyFill="1" applyBorder="1" applyAlignment="1">
      <alignment horizontal="center" vertical="center"/>
    </xf>
    <xf numFmtId="0" fontId="25" fillId="0" borderId="28" xfId="1" applyFont="1" applyFill="1" applyBorder="1" applyAlignment="1">
      <alignment horizontal="center" vertical="center"/>
    </xf>
    <xf numFmtId="178" fontId="25" fillId="0" borderId="4" xfId="1" applyNumberFormat="1" applyFont="1" applyFill="1" applyBorder="1" applyAlignment="1">
      <alignment horizontal="center" vertical="center"/>
    </xf>
    <xf numFmtId="0" fontId="25" fillId="0" borderId="4" xfId="1" applyFont="1" applyFill="1" applyBorder="1" applyAlignment="1">
      <alignment horizontal="center" vertical="center"/>
    </xf>
  </cellXfs>
  <cellStyles count="16">
    <cellStyle name="パーセント 2" xfId="10"/>
    <cellStyle name="パーセント 3" xfId="9"/>
    <cellStyle name="標準" xfId="0" builtinId="0"/>
    <cellStyle name="標準 10" xfId="15"/>
    <cellStyle name="標準 2" xfId="1"/>
    <cellStyle name="標準 2 2" xfId="12"/>
    <cellStyle name="標準 3" xfId="11"/>
    <cellStyle name="標準 3 2 2 2 2" xfId="13"/>
    <cellStyle name="標準 3 2 3 2" xfId="14"/>
    <cellStyle name="標準 9 2 2 2 2 2 2" xfId="3"/>
    <cellStyle name="標準_Sheet1" xfId="2"/>
    <cellStyle name="콤마 [0]_HMMREQ~1" xfId="4"/>
    <cellStyle name="콤마_HMMREQ~1" xfId="5"/>
    <cellStyle name="통화 [0]_HMMREQ~1" xfId="6"/>
    <cellStyle name="통화_HMMREQ~1" xfId="7"/>
    <cellStyle name="표준_HMMREQ~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43000" cy="896062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89606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7" name="図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18847</xdr:rowOff>
    </xdr:from>
    <xdr:to>
      <xdr:col>5</xdr:col>
      <xdr:colOff>261937</xdr:colOff>
      <xdr:row>3</xdr:row>
      <xdr:rowOff>0</xdr:rowOff>
    </xdr:to>
    <xdr:sp macro="" textlink="">
      <xdr:nvSpPr>
        <xdr:cNvPr id="11" name="角丸四角形 10"/>
        <xdr:cNvSpPr/>
      </xdr:nvSpPr>
      <xdr:spPr>
        <a:xfrm>
          <a:off x="0" y="1285672"/>
          <a:ext cx="9891712" cy="828878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1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Auckland, New Zealand</a:t>
          </a:r>
          <a:endParaRPr kumimoji="1" lang="en-US" altLang="ja-JP" sz="2400" b="1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algn="ctr"/>
          <a:endParaRPr kumimoji="1" lang="en-US" altLang="ja-JP" sz="1600" b="1" baseline="0">
            <a:solidFill>
              <a:schemeClr val="bg1"/>
            </a:solidFill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143000" cy="900824"/>
    <xdr:pic>
      <xdr:nvPicPr>
        <xdr:cNvPr id="12" name="図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43000" cy="900824"/>
        </a:xfrm>
        <a:prstGeom prst="rect">
          <a:avLst/>
        </a:prstGeom>
      </xdr:spPr>
    </xdr:pic>
    <xdr:clientData/>
  </xdr:oneCellAnchor>
  <xdr:oneCellAnchor>
    <xdr:from>
      <xdr:col>0</xdr:col>
      <xdr:colOff>1023938</xdr:colOff>
      <xdr:row>16</xdr:row>
      <xdr:rowOff>581024</xdr:rowOff>
    </xdr:from>
    <xdr:ext cx="3452814" cy="1728788"/>
    <xdr:sp macro="" textlink="">
      <xdr:nvSpPr>
        <xdr:cNvPr id="13" name="テキスト ボックス 12"/>
        <xdr:cNvSpPr txBox="1"/>
      </xdr:nvSpPr>
      <xdr:spPr>
        <a:xfrm>
          <a:off x="1023938" y="10391774"/>
          <a:ext cx="3452814" cy="1728788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absolute">
    <xdr:from>
      <xdr:col>12</xdr:col>
      <xdr:colOff>1230313</xdr:colOff>
      <xdr:row>13</xdr:row>
      <xdr:rowOff>23810</xdr:rowOff>
    </xdr:from>
    <xdr:to>
      <xdr:col>17</xdr:col>
      <xdr:colOff>190499</xdr:colOff>
      <xdr:row>25</xdr:row>
      <xdr:rowOff>500061</xdr:rowOff>
    </xdr:to>
    <xdr:sp macro="" textlink="">
      <xdr:nvSpPr>
        <xdr:cNvPr id="14" name="テキスト ボックス 13"/>
        <xdr:cNvSpPr txBox="1"/>
      </xdr:nvSpPr>
      <xdr:spPr>
        <a:xfrm>
          <a:off x="17589501" y="8453435"/>
          <a:ext cx="8247061" cy="8763001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8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8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oneCell">
    <xdr:from>
      <xdr:col>13</xdr:col>
      <xdr:colOff>714375</xdr:colOff>
      <xdr:row>3</xdr:row>
      <xdr:rowOff>1</xdr:rowOff>
    </xdr:from>
    <xdr:to>
      <xdr:col>16</xdr:col>
      <xdr:colOff>0</xdr:colOff>
      <xdr:row>11</xdr:row>
      <xdr:rowOff>666751</xdr:rowOff>
    </xdr:to>
    <xdr:pic>
      <xdr:nvPicPr>
        <xdr:cNvPr id="25" name="図 2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83313" y="2119314"/>
          <a:ext cx="4953000" cy="5595937"/>
        </a:xfrm>
        <a:prstGeom prst="rect">
          <a:avLst/>
        </a:prstGeom>
      </xdr:spPr>
    </xdr:pic>
    <xdr:clientData/>
  </xdr:twoCellAnchor>
  <xdr:twoCellAnchor>
    <xdr:from>
      <xdr:col>1</xdr:col>
      <xdr:colOff>1262063</xdr:colOff>
      <xdr:row>16</xdr:row>
      <xdr:rowOff>214316</xdr:rowOff>
    </xdr:from>
    <xdr:to>
      <xdr:col>11</xdr:col>
      <xdr:colOff>23812</xdr:colOff>
      <xdr:row>20</xdr:row>
      <xdr:rowOff>452442</xdr:rowOff>
    </xdr:to>
    <xdr:grpSp>
      <xdr:nvGrpSpPr>
        <xdr:cNvPr id="17" name="グループ化 16"/>
        <xdr:cNvGrpSpPr/>
      </xdr:nvGrpSpPr>
      <xdr:grpSpPr>
        <a:xfrm>
          <a:off x="5834063" y="10715629"/>
          <a:ext cx="9882187" cy="3000376"/>
          <a:chOff x="26989348" y="2748379"/>
          <a:chExt cx="9302750" cy="4445000"/>
        </a:xfrm>
      </xdr:grpSpPr>
      <xdr:sp macro="" textlink="">
        <xdr:nvSpPr>
          <xdr:cNvPr id="18" name="円/楕円 17"/>
          <xdr:cNvSpPr/>
        </xdr:nvSpPr>
        <xdr:spPr>
          <a:xfrm>
            <a:off x="26989348" y="2748379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9" name="テキスト ボックス 18"/>
          <xdr:cNvSpPr txBox="1"/>
        </xdr:nvSpPr>
        <xdr:spPr>
          <a:xfrm>
            <a:off x="28373442" y="3557131"/>
            <a:ext cx="6873978" cy="358775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4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HS42"/>
  <sheetViews>
    <sheetView showGridLines="0" tabSelected="1" showWhiteSpace="0" view="pageBreakPreview" zoomScale="40" zoomScaleNormal="40" zoomScaleSheetLayoutView="40" zoomScalePageLayoutView="40" workbookViewId="0">
      <selection activeCell="K17" sqref="K17"/>
    </sheetView>
  </sheetViews>
  <sheetFormatPr defaultRowHeight="13.5" x14ac:dyDescent="0.15"/>
  <cols>
    <col min="1" max="1" width="60" customWidth="1"/>
    <col min="2" max="2" width="21.875" customWidth="1"/>
    <col min="3" max="3" width="17.875" customWidth="1"/>
    <col min="4" max="4" width="8.75" customWidth="1"/>
    <col min="5" max="5" width="17.875" customWidth="1"/>
    <col min="6" max="6" width="8.75" customWidth="1"/>
    <col min="7" max="7" width="17.875" customWidth="1"/>
    <col min="8" max="8" width="8.75" customWidth="1"/>
    <col min="9" max="9" width="17.875" customWidth="1"/>
    <col min="10" max="10" width="8.75" customWidth="1"/>
    <col min="11" max="11" width="17.875" customWidth="1"/>
    <col min="12" max="12" width="8.75" customWidth="1"/>
    <col min="13" max="15" width="23.875" customWidth="1"/>
    <col min="16" max="16" width="27" customWidth="1"/>
    <col min="17" max="17" width="23.875" customWidth="1"/>
    <col min="18" max="18" width="15.75" customWidth="1"/>
    <col min="19" max="19" width="14.75" customWidth="1"/>
  </cols>
  <sheetData>
    <row r="1" spans="1:19" s="4" customFormat="1" ht="69.75" customHeight="1" x14ac:dyDescent="0.25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60" t="s">
        <v>15</v>
      </c>
      <c r="N1" s="60"/>
      <c r="O1" s="60"/>
      <c r="P1" s="60"/>
      <c r="Q1" s="60"/>
      <c r="R1" s="3"/>
    </row>
    <row r="2" spans="1:19" s="5" customFormat="1" ht="30" customHeight="1" x14ac:dyDescent="0.25"/>
    <row r="3" spans="1:19" s="4" customFormat="1" ht="66.75" customHeight="1" x14ac:dyDescent="0.25">
      <c r="A3" s="6"/>
      <c r="B3" s="7"/>
      <c r="C3" s="7"/>
      <c r="D3" s="7"/>
      <c r="E3" s="7"/>
      <c r="F3" s="7"/>
      <c r="G3" s="8"/>
      <c r="M3" s="7"/>
      <c r="N3" s="9"/>
      <c r="O3" s="10" t="s">
        <v>0</v>
      </c>
      <c r="P3" s="42">
        <v>45873</v>
      </c>
      <c r="Q3" s="43" t="s">
        <v>29</v>
      </c>
      <c r="R3" s="7"/>
      <c r="S3" s="7"/>
    </row>
    <row r="4" spans="1:19" s="13" customFormat="1" ht="91.5" customHeight="1" x14ac:dyDescent="0.35">
      <c r="A4" s="11" t="s">
        <v>1</v>
      </c>
      <c r="B4" s="12"/>
      <c r="C4" s="12"/>
      <c r="D4" s="12"/>
      <c r="E4" s="12"/>
      <c r="F4" s="12"/>
      <c r="N4" s="14"/>
      <c r="O4" s="14"/>
      <c r="P4" s="14"/>
      <c r="Q4" s="14"/>
      <c r="R4" s="15"/>
      <c r="S4" s="14"/>
    </row>
    <row r="5" spans="1:19" s="16" customFormat="1" ht="37.5" customHeight="1" x14ac:dyDescent="0.15">
      <c r="A5" s="74" t="s">
        <v>2</v>
      </c>
      <c r="B5" s="61" t="s">
        <v>3</v>
      </c>
      <c r="C5" s="61" t="s">
        <v>4</v>
      </c>
      <c r="D5" s="61"/>
      <c r="E5" s="61"/>
      <c r="F5" s="61"/>
      <c r="G5" s="61" t="s">
        <v>5</v>
      </c>
      <c r="H5" s="61"/>
      <c r="I5" s="61" t="s">
        <v>6</v>
      </c>
      <c r="J5" s="61"/>
      <c r="K5" s="64" t="s">
        <v>7</v>
      </c>
      <c r="L5" s="65"/>
      <c r="M5" s="40"/>
    </row>
    <row r="6" spans="1:19" s="16" customFormat="1" ht="37.5" customHeight="1" x14ac:dyDescent="0.15">
      <c r="A6" s="75"/>
      <c r="B6" s="62"/>
      <c r="C6" s="66" t="s">
        <v>27</v>
      </c>
      <c r="D6" s="66"/>
      <c r="E6" s="67" t="s">
        <v>26</v>
      </c>
      <c r="F6" s="67"/>
      <c r="G6" s="68" t="s">
        <v>26</v>
      </c>
      <c r="H6" s="68"/>
      <c r="I6" s="66" t="s">
        <v>25</v>
      </c>
      <c r="J6" s="66"/>
      <c r="K6" s="68" t="s">
        <v>28</v>
      </c>
      <c r="L6" s="69"/>
      <c r="M6" s="40"/>
    </row>
    <row r="7" spans="1:19" s="16" customFormat="1" ht="37.5" customHeight="1" x14ac:dyDescent="0.15">
      <c r="A7" s="75"/>
      <c r="B7" s="62"/>
      <c r="C7" s="66"/>
      <c r="D7" s="66"/>
      <c r="E7" s="67"/>
      <c r="F7" s="67"/>
      <c r="G7" s="68"/>
      <c r="H7" s="68"/>
      <c r="I7" s="66"/>
      <c r="J7" s="66"/>
      <c r="K7" s="68"/>
      <c r="L7" s="69"/>
      <c r="M7" s="40"/>
    </row>
    <row r="8" spans="1:19" s="16" customFormat="1" ht="37.5" customHeight="1" x14ac:dyDescent="0.15">
      <c r="A8" s="75"/>
      <c r="B8" s="62"/>
      <c r="C8" s="66"/>
      <c r="D8" s="66"/>
      <c r="E8" s="67"/>
      <c r="F8" s="67"/>
      <c r="G8" s="68"/>
      <c r="H8" s="68"/>
      <c r="I8" s="66"/>
      <c r="J8" s="66"/>
      <c r="K8" s="68"/>
      <c r="L8" s="69"/>
      <c r="M8" s="17"/>
    </row>
    <row r="9" spans="1:19" s="16" customFormat="1" ht="37.5" customHeight="1" x14ac:dyDescent="0.15">
      <c r="A9" s="76"/>
      <c r="B9" s="63"/>
      <c r="C9" s="70"/>
      <c r="D9" s="70"/>
      <c r="E9" s="47"/>
      <c r="F9" s="47"/>
      <c r="G9" s="47"/>
      <c r="H9" s="47"/>
      <c r="I9" s="71" t="s">
        <v>8</v>
      </c>
      <c r="J9" s="71"/>
      <c r="K9" s="72" t="s">
        <v>30</v>
      </c>
      <c r="L9" s="73"/>
      <c r="M9" s="40"/>
    </row>
    <row r="10" spans="1:19" s="18" customFormat="1" ht="54.75" customHeight="1" x14ac:dyDescent="0.15">
      <c r="A10" s="57" t="s">
        <v>32</v>
      </c>
      <c r="B10" s="54" t="s">
        <v>31</v>
      </c>
      <c r="C10" s="96">
        <v>45876</v>
      </c>
      <c r="D10" s="97" t="str">
        <f t="shared" ref="D10:D13" si="0">TEXT(C10,"aaa")</f>
        <v>木</v>
      </c>
      <c r="E10" s="96">
        <v>45877</v>
      </c>
      <c r="F10" s="97" t="str">
        <f t="shared" ref="F10:F13" si="1">TEXT(E10,"aaa")</f>
        <v>金</v>
      </c>
      <c r="G10" s="54">
        <f t="shared" ref="G10:G13" si="2">I10-1</f>
        <v>45883</v>
      </c>
      <c r="H10" s="55" t="str">
        <f t="shared" ref="H10:H13" si="3">TEXT(G10,"aaa")</f>
        <v>木</v>
      </c>
      <c r="I10" s="54">
        <v>45884</v>
      </c>
      <c r="J10" s="55" t="str">
        <f t="shared" ref="J10:J13" si="4">TEXT(I10,"aaa")</f>
        <v>金</v>
      </c>
      <c r="K10" s="54">
        <f t="shared" ref="K10:K13" si="5">I10+28</f>
        <v>45912</v>
      </c>
      <c r="L10" s="56" t="str">
        <f t="shared" ref="L10:L13" si="6">TEXT(K10,"aaa")</f>
        <v>金</v>
      </c>
      <c r="M10" s="41"/>
    </row>
    <row r="11" spans="1:19" s="18" customFormat="1" ht="54.75" customHeight="1" x14ac:dyDescent="0.15">
      <c r="A11" s="58" t="s">
        <v>36</v>
      </c>
      <c r="B11" s="48" t="s">
        <v>33</v>
      </c>
      <c r="C11" s="48">
        <f t="shared" ref="C11:C13" si="7">E11-3</f>
        <v>45884</v>
      </c>
      <c r="D11" s="49" t="str">
        <f t="shared" si="0"/>
        <v>金</v>
      </c>
      <c r="E11" s="48">
        <f t="shared" ref="E11:E13" si="8">I11-4</f>
        <v>45887</v>
      </c>
      <c r="F11" s="49" t="str">
        <f t="shared" si="1"/>
        <v>月</v>
      </c>
      <c r="G11" s="48">
        <f t="shared" si="2"/>
        <v>45890</v>
      </c>
      <c r="H11" s="49" t="str">
        <f t="shared" si="3"/>
        <v>木</v>
      </c>
      <c r="I11" s="48">
        <v>45891</v>
      </c>
      <c r="J11" s="49" t="str">
        <f t="shared" si="4"/>
        <v>金</v>
      </c>
      <c r="K11" s="48">
        <f t="shared" si="5"/>
        <v>45919</v>
      </c>
      <c r="L11" s="50" t="str">
        <f t="shared" si="6"/>
        <v>金</v>
      </c>
      <c r="M11" s="41"/>
    </row>
    <row r="12" spans="1:19" s="18" customFormat="1" ht="54.75" customHeight="1" x14ac:dyDescent="0.15">
      <c r="A12" s="58" t="s">
        <v>37</v>
      </c>
      <c r="B12" s="48" t="s">
        <v>34</v>
      </c>
      <c r="C12" s="48">
        <f t="shared" si="7"/>
        <v>45891</v>
      </c>
      <c r="D12" s="49" t="str">
        <f t="shared" si="0"/>
        <v>金</v>
      </c>
      <c r="E12" s="48">
        <f t="shared" si="8"/>
        <v>45894</v>
      </c>
      <c r="F12" s="49" t="str">
        <f t="shared" si="1"/>
        <v>月</v>
      </c>
      <c r="G12" s="48">
        <f t="shared" si="2"/>
        <v>45897</v>
      </c>
      <c r="H12" s="49" t="str">
        <f t="shared" si="3"/>
        <v>木</v>
      </c>
      <c r="I12" s="48">
        <v>45898</v>
      </c>
      <c r="J12" s="49" t="str">
        <f t="shared" si="4"/>
        <v>金</v>
      </c>
      <c r="K12" s="48">
        <f t="shared" si="5"/>
        <v>45926</v>
      </c>
      <c r="L12" s="50" t="str">
        <f t="shared" si="6"/>
        <v>金</v>
      </c>
      <c r="M12" s="41"/>
    </row>
    <row r="13" spans="1:19" s="18" customFormat="1" ht="54.75" customHeight="1" x14ac:dyDescent="0.15">
      <c r="A13" s="58" t="s">
        <v>38</v>
      </c>
      <c r="B13" s="48" t="s">
        <v>35</v>
      </c>
      <c r="C13" s="48">
        <f t="shared" si="7"/>
        <v>45898</v>
      </c>
      <c r="D13" s="49" t="str">
        <f t="shared" si="0"/>
        <v>金</v>
      </c>
      <c r="E13" s="48">
        <f t="shared" si="8"/>
        <v>45901</v>
      </c>
      <c r="F13" s="49" t="str">
        <f t="shared" si="1"/>
        <v>月</v>
      </c>
      <c r="G13" s="48">
        <f t="shared" si="2"/>
        <v>45904</v>
      </c>
      <c r="H13" s="49" t="str">
        <f t="shared" si="3"/>
        <v>木</v>
      </c>
      <c r="I13" s="48">
        <v>45905</v>
      </c>
      <c r="J13" s="49" t="str">
        <f t="shared" si="4"/>
        <v>金</v>
      </c>
      <c r="K13" s="48">
        <f t="shared" si="5"/>
        <v>45933</v>
      </c>
      <c r="L13" s="50" t="str">
        <f t="shared" si="6"/>
        <v>金</v>
      </c>
      <c r="M13" s="41"/>
    </row>
    <row r="14" spans="1:19" s="18" customFormat="1" ht="54.75" customHeight="1" x14ac:dyDescent="0.15">
      <c r="A14" s="58" t="s">
        <v>41</v>
      </c>
      <c r="B14" s="48" t="s">
        <v>39</v>
      </c>
      <c r="C14" s="48">
        <f t="shared" ref="C14" si="9">E14-3</f>
        <v>45905</v>
      </c>
      <c r="D14" s="49" t="str">
        <f t="shared" ref="D14" si="10">TEXT(C14,"aaa")</f>
        <v>金</v>
      </c>
      <c r="E14" s="48">
        <f t="shared" ref="E14" si="11">I14-4</f>
        <v>45908</v>
      </c>
      <c r="F14" s="49" t="str">
        <f t="shared" ref="F14" si="12">TEXT(E14,"aaa")</f>
        <v>月</v>
      </c>
      <c r="G14" s="48">
        <f t="shared" ref="G14" si="13">I14-1</f>
        <v>45911</v>
      </c>
      <c r="H14" s="49" t="str">
        <f t="shared" ref="H14" si="14">TEXT(G14,"aaa")</f>
        <v>木</v>
      </c>
      <c r="I14" s="48">
        <v>45912</v>
      </c>
      <c r="J14" s="49" t="str">
        <f t="shared" ref="J14" si="15">TEXT(I14,"aaa")</f>
        <v>金</v>
      </c>
      <c r="K14" s="48">
        <f t="shared" ref="K14" si="16">I14+28</f>
        <v>45940</v>
      </c>
      <c r="L14" s="50" t="str">
        <f t="shared" ref="L14" si="17">TEXT(K14,"aaa")</f>
        <v>金</v>
      </c>
      <c r="M14" s="19"/>
    </row>
    <row r="15" spans="1:19" s="18" customFormat="1" ht="54.75" customHeight="1" x14ac:dyDescent="0.15">
      <c r="A15" s="59" t="s">
        <v>42</v>
      </c>
      <c r="B15" s="51" t="s">
        <v>40</v>
      </c>
      <c r="C15" s="94">
        <v>45911</v>
      </c>
      <c r="D15" s="95" t="str">
        <f t="shared" ref="D15" si="18">TEXT(C15,"aaa")</f>
        <v>木</v>
      </c>
      <c r="E15" s="94">
        <v>45912</v>
      </c>
      <c r="F15" s="95" t="str">
        <f t="shared" ref="F15" si="19">TEXT(E15,"aaa")</f>
        <v>金</v>
      </c>
      <c r="G15" s="51">
        <f t="shared" ref="G15" si="20">I15-1</f>
        <v>45918</v>
      </c>
      <c r="H15" s="52" t="str">
        <f t="shared" ref="H15" si="21">TEXT(G15,"aaa")</f>
        <v>木</v>
      </c>
      <c r="I15" s="51">
        <v>45919</v>
      </c>
      <c r="J15" s="52" t="str">
        <f t="shared" ref="J15" si="22">TEXT(I15,"aaa")</f>
        <v>金</v>
      </c>
      <c r="K15" s="51">
        <f t="shared" ref="K15" si="23">I15+28</f>
        <v>45947</v>
      </c>
      <c r="L15" s="53" t="str">
        <f t="shared" ref="L15" si="24">TEXT(K15,"aaa")</f>
        <v>金</v>
      </c>
      <c r="M15" s="41"/>
    </row>
    <row r="16" spans="1:19" s="18" customFormat="1" ht="54.75" customHeight="1" x14ac:dyDescent="0.15">
      <c r="M16" s="41"/>
    </row>
    <row r="17" spans="1:20" s="18" customFormat="1" ht="54.75" customHeight="1" x14ac:dyDescent="0.15">
      <c r="M17" s="41"/>
    </row>
    <row r="18" spans="1:20" s="18" customFormat="1" ht="54.75" customHeight="1" x14ac:dyDescent="0.15">
      <c r="M18" s="41"/>
    </row>
    <row r="19" spans="1:20" s="18" customFormat="1" ht="54.75" customHeight="1" x14ac:dyDescent="0.15">
      <c r="A19" s="46"/>
      <c r="B19" s="44"/>
      <c r="C19" s="44"/>
      <c r="D19" s="45"/>
      <c r="E19" s="44"/>
      <c r="F19" s="45"/>
      <c r="G19" s="44"/>
      <c r="H19" s="45"/>
      <c r="I19" s="44"/>
      <c r="J19" s="45"/>
      <c r="K19" s="44"/>
      <c r="L19" s="45"/>
      <c r="M19" s="41"/>
    </row>
    <row r="20" spans="1:20" s="18" customFormat="1" ht="54.75" customHeight="1" x14ac:dyDescent="0.15">
      <c r="M20" s="41"/>
    </row>
    <row r="21" spans="1:20" s="18" customFormat="1" ht="54.75" customHeight="1" x14ac:dyDescent="0.15">
      <c r="A21" s="46"/>
      <c r="B21" s="44"/>
      <c r="C21" s="44"/>
      <c r="D21" s="45"/>
      <c r="E21" s="44"/>
      <c r="F21" s="45"/>
      <c r="G21" s="44"/>
      <c r="H21" s="45"/>
      <c r="I21" s="44"/>
      <c r="J21" s="45"/>
      <c r="K21" s="44"/>
      <c r="L21" s="45"/>
      <c r="M21" s="41"/>
    </row>
    <row r="22" spans="1:20" s="18" customFormat="1" ht="54.75" customHeight="1" x14ac:dyDescent="0.15">
      <c r="A22" s="88" t="s">
        <v>14</v>
      </c>
      <c r="B22" s="88"/>
      <c r="M22" s="41"/>
    </row>
    <row r="23" spans="1:20" s="18" customFormat="1" ht="54.75" customHeight="1" x14ac:dyDescent="0.15">
      <c r="A23" s="89"/>
      <c r="B23" s="89"/>
      <c r="C23" s="44"/>
      <c r="D23" s="45"/>
      <c r="E23" s="44"/>
      <c r="F23" s="45"/>
      <c r="G23" s="44"/>
      <c r="H23" s="45"/>
      <c r="I23" s="44"/>
      <c r="J23" s="45"/>
      <c r="K23" s="44"/>
      <c r="L23" s="45"/>
      <c r="M23" s="41"/>
    </row>
    <row r="24" spans="1:20" s="18" customFormat="1" ht="54.75" customHeight="1" thickBot="1" x14ac:dyDescent="0.2">
      <c r="A24" s="22" t="s">
        <v>9</v>
      </c>
      <c r="B24" s="77" t="s">
        <v>10</v>
      </c>
      <c r="C24" s="78"/>
      <c r="D24" s="78"/>
      <c r="E24" s="79"/>
      <c r="F24" s="77" t="s">
        <v>11</v>
      </c>
      <c r="G24" s="78"/>
      <c r="H24" s="78"/>
      <c r="I24" s="78"/>
      <c r="J24" s="78"/>
      <c r="K24" s="78"/>
      <c r="L24" s="79"/>
      <c r="M24" s="41"/>
    </row>
    <row r="25" spans="1:20" s="18" customFormat="1" ht="54.75" customHeight="1" thickTop="1" x14ac:dyDescent="0.45">
      <c r="A25" s="93" t="s">
        <v>12</v>
      </c>
      <c r="B25" s="80" t="s">
        <v>17</v>
      </c>
      <c r="C25" s="81"/>
      <c r="D25" s="81"/>
      <c r="E25" s="82"/>
      <c r="F25" s="23" t="s">
        <v>18</v>
      </c>
      <c r="G25" s="24"/>
      <c r="H25" s="25"/>
      <c r="I25" s="26"/>
      <c r="J25" s="26"/>
      <c r="K25" s="26"/>
      <c r="L25" s="27" t="s">
        <v>19</v>
      </c>
      <c r="M25" s="41"/>
    </row>
    <row r="26" spans="1:20" s="18" customFormat="1" ht="54.75" customHeight="1" x14ac:dyDescent="0.45">
      <c r="A26" s="87"/>
      <c r="B26" s="83"/>
      <c r="C26" s="84"/>
      <c r="D26" s="84"/>
      <c r="E26" s="85"/>
      <c r="F26" s="23" t="s">
        <v>20</v>
      </c>
      <c r="G26" s="24"/>
      <c r="H26" s="25"/>
      <c r="I26" s="26"/>
      <c r="J26" s="26"/>
      <c r="K26" s="26"/>
      <c r="L26" s="27"/>
      <c r="M26" s="20"/>
    </row>
    <row r="27" spans="1:20" s="16" customFormat="1" ht="52.5" customHeight="1" x14ac:dyDescent="0.45">
      <c r="A27" s="86" t="s">
        <v>13</v>
      </c>
      <c r="B27" s="90" t="s">
        <v>21</v>
      </c>
      <c r="C27" s="91"/>
      <c r="D27" s="91"/>
      <c r="E27" s="92"/>
      <c r="F27" s="30" t="s">
        <v>22</v>
      </c>
      <c r="G27" s="31"/>
      <c r="H27" s="32"/>
      <c r="I27" s="33"/>
      <c r="J27" s="33"/>
      <c r="K27" s="33"/>
      <c r="L27" s="34" t="s">
        <v>23</v>
      </c>
      <c r="M27" s="17"/>
      <c r="N27" s="21"/>
      <c r="O27" s="21"/>
    </row>
    <row r="28" spans="1:20" s="16" customFormat="1" ht="52.5" customHeight="1" x14ac:dyDescent="0.45">
      <c r="A28" s="87"/>
      <c r="B28" s="83"/>
      <c r="C28" s="84"/>
      <c r="D28" s="84"/>
      <c r="E28" s="85"/>
      <c r="F28" s="35" t="s">
        <v>24</v>
      </c>
      <c r="G28" s="36"/>
      <c r="H28" s="37"/>
      <c r="I28" s="38"/>
      <c r="J28" s="38"/>
      <c r="K28" s="38"/>
      <c r="L28" s="39"/>
      <c r="M28" s="17"/>
      <c r="N28" s="21"/>
      <c r="O28" s="21"/>
    </row>
    <row r="29" spans="1:20" s="16" customFormat="1" ht="30" customHeight="1" x14ac:dyDescent="0.15">
      <c r="M29" s="17"/>
      <c r="N29" s="21"/>
      <c r="O29" s="21"/>
    </row>
    <row r="30" spans="1:20" s="16" customFormat="1" ht="52.5" customHeight="1" x14ac:dyDescent="0.15">
      <c r="M30" s="17"/>
      <c r="N30" s="21"/>
      <c r="O30" s="21"/>
    </row>
    <row r="31" spans="1:20" s="16" customFormat="1" ht="52.5" customHeight="1" x14ac:dyDescent="0.15">
      <c r="M31" s="17"/>
      <c r="N31" s="21"/>
      <c r="O31" s="21"/>
    </row>
    <row r="32" spans="1:20" s="16" customFormat="1" ht="52.5" customHeight="1" x14ac:dyDescent="0.15">
      <c r="N32" s="17"/>
      <c r="O32" s="17"/>
      <c r="P32" s="17"/>
      <c r="Q32" s="17"/>
      <c r="R32" s="17"/>
      <c r="S32" s="21"/>
      <c r="T32" s="21"/>
    </row>
    <row r="33" spans="1:227" s="28" customFormat="1" ht="52.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</row>
    <row r="34" spans="1:227" s="4" customFormat="1" ht="41.25" customHeight="1" x14ac:dyDescent="0.25">
      <c r="R34" s="29"/>
      <c r="S34" s="29"/>
    </row>
    <row r="35" spans="1:227" s="4" customFormat="1" ht="41.25" customHeight="1" x14ac:dyDescent="0.25">
      <c r="R35" s="29"/>
      <c r="S35" s="29"/>
    </row>
    <row r="36" spans="1:227" s="4" customFormat="1" ht="51" customHeight="1" x14ac:dyDescent="0.25">
      <c r="A36"/>
      <c r="B36"/>
      <c r="C36"/>
      <c r="D36"/>
      <c r="E36"/>
      <c r="F36"/>
      <c r="G36"/>
      <c r="H36"/>
      <c r="I36"/>
      <c r="J36"/>
      <c r="K36"/>
      <c r="L36"/>
      <c r="R36" s="29"/>
      <c r="S36" s="29"/>
    </row>
    <row r="37" spans="1:227" ht="51" customHeight="1" x14ac:dyDescent="0.15"/>
    <row r="38" spans="1:227" ht="51" customHeight="1" x14ac:dyDescent="0.15"/>
    <row r="39" spans="1:227" ht="51" customHeight="1" x14ac:dyDescent="0.15"/>
    <row r="40" spans="1:227" ht="48.75" customHeight="1" x14ac:dyDescent="0.15"/>
    <row r="41" spans="1:227" ht="48.75" customHeight="1" x14ac:dyDescent="0.15"/>
    <row r="42" spans="1:227" ht="48.75" customHeight="1" x14ac:dyDescent="0.15"/>
  </sheetData>
  <mergeCells count="22">
    <mergeCell ref="A5:A9"/>
    <mergeCell ref="B24:E24"/>
    <mergeCell ref="F24:L24"/>
    <mergeCell ref="B25:E26"/>
    <mergeCell ref="A27:A28"/>
    <mergeCell ref="A22:B23"/>
    <mergeCell ref="B27:E28"/>
    <mergeCell ref="A25:A26"/>
    <mergeCell ref="M1:Q1"/>
    <mergeCell ref="B5:B9"/>
    <mergeCell ref="C5:F5"/>
    <mergeCell ref="G5:H5"/>
    <mergeCell ref="I5:J5"/>
    <mergeCell ref="K5:L5"/>
    <mergeCell ref="C6:D8"/>
    <mergeCell ref="E6:F8"/>
    <mergeCell ref="G6:H8"/>
    <mergeCell ref="I6:J8"/>
    <mergeCell ref="K6:L8"/>
    <mergeCell ref="C9:D9"/>
    <mergeCell ref="I9:J9"/>
    <mergeCell ref="K9:L9"/>
  </mergeCells>
  <phoneticPr fontId="3"/>
  <pageMargins left="0.9055118110236221" right="0.51181102362204722" top="0.55118110236220474" bottom="0.55118110236220474" header="0.31496062992125984" footer="0.31496062992125984"/>
  <pageSetup paperSize="9" scale="3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オークランド</vt:lpstr>
      <vt:lpstr>オークランド!Print_Area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2024-09-06T09:21:07Z</cp:lastPrinted>
  <dcterms:created xsi:type="dcterms:W3CDTF">2016-09-14T11:06:20Z</dcterms:created>
  <dcterms:modified xsi:type="dcterms:W3CDTF">2025-08-04T08:28:59Z</dcterms:modified>
</cp:coreProperties>
</file>