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シンガポール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シンガポール!$A$1:$R$59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41" i="1" l="1"/>
  <c r="L41" i="1" s="1"/>
  <c r="K42" i="1"/>
  <c r="L42" i="1" s="1"/>
  <c r="K43" i="1"/>
  <c r="L43" i="1" s="1"/>
  <c r="K40" i="1"/>
  <c r="G41" i="1"/>
  <c r="H41" i="1" s="1"/>
  <c r="G42" i="1"/>
  <c r="G43" i="1"/>
  <c r="E41" i="1"/>
  <c r="F41" i="1" s="1"/>
  <c r="E42" i="1"/>
  <c r="F42" i="1" s="1"/>
  <c r="E43" i="1"/>
  <c r="F43" i="1" s="1"/>
  <c r="C40" i="1"/>
  <c r="E40" i="1"/>
  <c r="F40" i="1" s="1"/>
  <c r="J43" i="1"/>
  <c r="H43" i="1"/>
  <c r="J42" i="1"/>
  <c r="H42" i="1"/>
  <c r="J41" i="1"/>
  <c r="L40" i="1"/>
  <c r="J40" i="1"/>
  <c r="G40" i="1"/>
  <c r="H40" i="1" s="1"/>
  <c r="C41" i="1" l="1"/>
  <c r="D41" i="1" s="1"/>
  <c r="C43" i="1"/>
  <c r="D43" i="1" s="1"/>
  <c r="C42" i="1"/>
  <c r="D42" i="1" s="1"/>
  <c r="D40" i="1"/>
  <c r="K11" i="1"/>
  <c r="L11" i="1" s="1"/>
  <c r="J11" i="1"/>
  <c r="G11" i="1"/>
  <c r="H11" i="1" s="1"/>
  <c r="E11" i="1"/>
  <c r="F11" i="1" s="1"/>
  <c r="K10" i="1"/>
  <c r="L10" i="1" s="1"/>
  <c r="J10" i="1"/>
  <c r="G10" i="1"/>
  <c r="H10" i="1" s="1"/>
  <c r="E10" i="1"/>
  <c r="F10" i="1" s="1"/>
  <c r="C10" i="1" l="1"/>
  <c r="D10" i="1" s="1"/>
  <c r="C11" i="1"/>
  <c r="D11" i="1" s="1"/>
</calcChain>
</file>

<file path=xl/sharedStrings.xml><?xml version="1.0" encoding="utf-8"?>
<sst xmlns="http://schemas.openxmlformats.org/spreadsheetml/2006/main" count="75" uniqueCount="48">
  <si>
    <t>神戸 CFS</t>
    <rPh sb="0" eb="2">
      <t>コウベ</t>
    </rPh>
    <phoneticPr fontId="1"/>
  </si>
  <si>
    <t>大阪 CFS</t>
    <rPh sb="0" eb="2">
      <t>オオサカ</t>
    </rPh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</si>
  <si>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0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</si>
  <si>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</si>
  <si>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0"/>
  </si>
  <si>
    <t>0 DAYS</t>
    <phoneticPr fontId="1"/>
  </si>
  <si>
    <t>SIN</t>
    <phoneticPr fontId="1"/>
  </si>
  <si>
    <t>KOB</t>
  </si>
  <si>
    <t>OSA</t>
    <phoneticPr fontId="1"/>
  </si>
  <si>
    <t>ETA</t>
  </si>
  <si>
    <t>ETD</t>
    <phoneticPr fontId="1"/>
  </si>
  <si>
    <t>CFS CUT</t>
  </si>
  <si>
    <t>VOY</t>
  </si>
  <si>
    <t>VESSEL</t>
    <phoneticPr fontId="1"/>
  </si>
  <si>
    <t>From Osaka / Kobe</t>
    <phoneticPr fontId="1"/>
  </si>
  <si>
    <t xml:space="preserve">UPDATED :  </t>
    <phoneticPr fontId="9"/>
  </si>
  <si>
    <t>連絡先：大阪海運
TEL：06-7730-1075/FAX：06-7730-1088</t>
    <rPh sb="0" eb="3">
      <t>レンラクサキ</t>
    </rPh>
    <phoneticPr fontId="1"/>
  </si>
  <si>
    <t>KOB</t>
    <phoneticPr fontId="1"/>
  </si>
  <si>
    <t>　　　　　SINGAPORE SCHEDULE - 関西　　</t>
    <phoneticPr fontId="1"/>
  </si>
  <si>
    <t>日東物流㈱
大阪総合物流センター</t>
    <rPh sb="0" eb="4">
      <t>ニットウブツリュウ</t>
    </rPh>
    <rPh sb="6" eb="8">
      <t>オオサカ</t>
    </rPh>
    <rPh sb="8" eb="12">
      <t>ソウゴウブツリュウ</t>
    </rPh>
    <phoneticPr fontId="10"/>
  </si>
  <si>
    <t>大阪市住之江区南港東9-4-36</t>
    <rPh sb="0" eb="3">
      <t>オオサカシ</t>
    </rPh>
    <rPh sb="3" eb="7">
      <t>スミノエク</t>
    </rPh>
    <rPh sb="7" eb="9">
      <t>ナンコウ</t>
    </rPh>
    <rPh sb="9" eb="10">
      <t>ヒガシ</t>
    </rPh>
    <phoneticPr fontId="9"/>
  </si>
  <si>
    <t>NACCS: 4IWM4</t>
    <phoneticPr fontId="1"/>
  </si>
  <si>
    <t>神戸市東灘区向洋町西6丁目4</t>
    <rPh sb="9" eb="10">
      <t>ニシ</t>
    </rPh>
    <rPh sb="11" eb="13">
      <t>チョウメ</t>
    </rPh>
    <phoneticPr fontId="1"/>
  </si>
  <si>
    <t>NACCS: 3GDL2</t>
    <phoneticPr fontId="1"/>
  </si>
  <si>
    <t xml:space="preserve">TEL : :078-857-1361    FAX : 078-857-1365 </t>
    <phoneticPr fontId="1"/>
  </si>
  <si>
    <t>BALTIC NORTH</t>
  </si>
  <si>
    <t>ALS FLORA</t>
  </si>
  <si>
    <t>ONE HONG KONG</t>
  </si>
  <si>
    <t>085W</t>
  </si>
  <si>
    <t>LOUISE</t>
  </si>
  <si>
    <t>0IZKBS1NC</t>
  </si>
  <si>
    <t>9~11 DAYS</t>
    <phoneticPr fontId="1"/>
  </si>
  <si>
    <t>TEL : :06-6612-2600   FAX : 06-6612-2605</t>
    <phoneticPr fontId="1"/>
  </si>
  <si>
    <t>日東物流㈱
神戸六甲C-4</t>
    <rPh sb="0" eb="4">
      <t>ニットウブツリュウ</t>
    </rPh>
    <rPh sb="6" eb="8">
      <t>コウベ</t>
    </rPh>
    <rPh sb="8" eb="10">
      <t>ロッコウ</t>
    </rPh>
    <phoneticPr fontId="10"/>
  </si>
  <si>
    <t>E</t>
    <phoneticPr fontId="1"/>
  </si>
  <si>
    <t>S</t>
    <phoneticPr fontId="1"/>
  </si>
  <si>
    <t>ANL WANGARATTA</t>
  </si>
  <si>
    <t>0IZKDS1NC</t>
  </si>
  <si>
    <t>0IZKFS1NC</t>
  </si>
  <si>
    <t>0IZKHS1NC</t>
  </si>
  <si>
    <t>0IZKJS1NC</t>
  </si>
  <si>
    <t>7 DAYS</t>
    <phoneticPr fontId="1"/>
  </si>
  <si>
    <t>TEL : :06-6612-2600   FAX : 06-6612-4200</t>
    <phoneticPr fontId="1"/>
  </si>
  <si>
    <t>日東物流㈱
ポートアイランド物流センター</t>
    <rPh sb="0" eb="4">
      <t>ニットウブツリュウ</t>
    </rPh>
    <rPh sb="14" eb="16">
      <t>ブツリュウ</t>
    </rPh>
    <phoneticPr fontId="10"/>
  </si>
  <si>
    <t>神戸市中央区港島4-6</t>
  </si>
  <si>
    <t>NACCS: 3FW35</t>
    <phoneticPr fontId="1"/>
  </si>
  <si>
    <t>TEL : 078-302-0151    FAX : 078-302-0159</t>
    <phoneticPr fontId="1"/>
  </si>
  <si>
    <t>　7月より搬入先が下記住所に変更となります。</t>
    <rPh sb="2" eb="3">
      <t>ガツ</t>
    </rPh>
    <rPh sb="5" eb="8">
      <t>ハンニュウサキ</t>
    </rPh>
    <rPh sb="9" eb="11">
      <t>カキ</t>
    </rPh>
    <rPh sb="11" eb="13">
      <t>ジュウショ</t>
    </rPh>
    <rPh sb="14" eb="1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</si>
</sst>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m/d;@"/>
    <numFmt numFmtId="177" formatCode="\ d\Ayys"/>
    <numFmt numFmtId="178" formatCode="yyyy/m/d;@"/>
    <numFmt numFmtId="179" formatCode="\$#,##0\ ;\(\$#,##0\)"/>
    <numFmt numFmtId="180" formatCode="&quot;VND&quot;#,##0_);[Red]\(&quot;VND&quot;#,##0\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5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color theme="5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4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rgb="FF000000"/>
      <name val="ＭＳ Ｐゴシック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1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22"/>
      <name val="Meiryo UI"/>
      <family val="3"/>
      <charset val="128"/>
    </font>
    <font>
      <sz val="21"/>
      <name val="Meiryo UI"/>
      <family val="3"/>
      <charset val="128"/>
    </font>
    <font>
      <sz val="18"/>
      <color theme="1"/>
      <name val="Meiryo UI"/>
      <family val="3"/>
      <charset val="128"/>
    </font>
    <font>
      <sz val="21"/>
      <color theme="1"/>
      <name val="Meiryo UI"/>
      <family val="3"/>
      <charset val="128"/>
    </font>
    <font>
      <b/>
      <sz val="24"/>
      <name val="Meiryo UI"/>
      <family val="3"/>
      <charset val="128"/>
    </font>
    <font>
      <b/>
      <sz val="22"/>
      <name val="Meiryo UI"/>
      <family val="3"/>
      <charset val="128"/>
    </font>
    <font>
      <b/>
      <sz val="2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24"/>
      <color rgb="FFFF0000"/>
      <name val="Meiryo UI"/>
      <family val="3"/>
      <charset val="128"/>
    </font>
    <font>
      <b/>
      <sz val="21"/>
      <color rgb="FFFF0000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26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">
    <xf numFmtId="0" fontId="0" fillId="0" borderId="0">
      <alignment vertical="center"/>
    </xf>
    <xf numFmtId="0" fontId="2" fillId="0" borderId="0"/>
    <xf numFmtId="0" fontId="29" fillId="0" borderId="0"/>
    <xf numFmtId="0" fontId="29" fillId="0" borderId="0"/>
    <xf numFmtId="0" fontId="30" fillId="0" borderId="0">
      <alignment vertical="center"/>
    </xf>
    <xf numFmtId="3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80" fontId="36" fillId="0" borderId="0"/>
    <xf numFmtId="0" fontId="31" fillId="0" borderId="15" applyNumberFormat="0" applyFont="0" applyFill="0" applyAlignment="0" applyProtection="0"/>
    <xf numFmtId="16" fontId="37" fillId="0" borderId="0"/>
    <xf numFmtId="40" fontId="38" fillId="0" borderId="0" applyFont="0" applyFill="0" applyBorder="0" applyAlignment="0" applyProtection="0"/>
    <xf numFmtId="38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31" fillId="0" borderId="0" applyFont="0" applyFill="0" applyBorder="0" applyAlignment="0" applyProtection="0"/>
    <xf numFmtId="0" fontId="39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8" fontId="40" fillId="0" borderId="0" applyFont="0" applyFill="0" applyBorder="0" applyAlignment="0" applyProtection="0"/>
    <xf numFmtId="6" fontId="40" fillId="0" borderId="0" applyFont="0" applyFill="0" applyBorder="0" applyAlignment="0" applyProtection="0"/>
    <xf numFmtId="0" fontId="41" fillId="0" borderId="0"/>
  </cellStyleXfs>
  <cellXfs count="127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Alignment="1">
      <alignment vertical="center"/>
    </xf>
    <xf numFmtId="0" fontId="6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8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Alignment="1"/>
    <xf numFmtId="0" fontId="19" fillId="0" borderId="0" xfId="1" applyFont="1" applyFill="1" applyAlignment="1">
      <alignment horizontal="center" vertical="center"/>
    </xf>
    <xf numFmtId="0" fontId="20" fillId="0" borderId="0" xfId="1" applyFont="1" applyFill="1" applyAlignment="1"/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22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/>
    </xf>
    <xf numFmtId="0" fontId="25" fillId="0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 wrapText="1"/>
    </xf>
    <xf numFmtId="0" fontId="28" fillId="3" borderId="0" xfId="1" applyFont="1" applyFill="1" applyAlignment="1">
      <alignment vertical="center"/>
    </xf>
    <xf numFmtId="0" fontId="18" fillId="0" borderId="0" xfId="1" applyFont="1" applyBorder="1" applyAlignment="1"/>
    <xf numFmtId="0" fontId="11" fillId="0" borderId="11" xfId="1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left" vertical="center" indent="1"/>
      <protection locked="0"/>
    </xf>
    <xf numFmtId="0" fontId="7" fillId="0" borderId="0" xfId="1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13" fillId="0" borderId="0" xfId="1" applyFont="1" applyFill="1" applyBorder="1" applyAlignment="1">
      <alignment vertical="center"/>
    </xf>
    <xf numFmtId="0" fontId="8" fillId="0" borderId="18" xfId="1" applyFont="1" applyFill="1" applyBorder="1" applyAlignment="1">
      <alignment vertical="center"/>
    </xf>
    <xf numFmtId="176" fontId="8" fillId="0" borderId="17" xfId="1" applyNumberFormat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5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vertical="center"/>
    </xf>
    <xf numFmtId="0" fontId="15" fillId="0" borderId="24" xfId="1" applyFont="1" applyFill="1" applyBorder="1" applyAlignment="1">
      <alignment horizontal="center" vertical="center"/>
    </xf>
    <xf numFmtId="176" fontId="8" fillId="0" borderId="24" xfId="1" applyNumberFormat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11" fillId="2" borderId="27" xfId="1" applyNumberFormat="1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15" fillId="0" borderId="21" xfId="1" applyFont="1" applyFill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43" fillId="0" borderId="3" xfId="1" applyFont="1" applyBorder="1" applyAlignment="1">
      <alignment horizontal="left" vertical="center"/>
    </xf>
    <xf numFmtId="0" fontId="43" fillId="0" borderId="2" xfId="1" applyFont="1" applyBorder="1" applyAlignment="1">
      <alignment vertical="center"/>
    </xf>
    <xf numFmtId="0" fontId="43" fillId="0" borderId="2" xfId="1" applyFont="1" applyFill="1" applyBorder="1" applyAlignment="1">
      <alignment vertical="center"/>
    </xf>
    <xf numFmtId="0" fontId="45" fillId="0" borderId="1" xfId="1" applyFont="1" applyBorder="1" applyAlignment="1">
      <alignment horizontal="right" vertical="center"/>
    </xf>
    <xf numFmtId="0" fontId="43" fillId="0" borderId="6" xfId="1" applyFont="1" applyBorder="1" applyAlignment="1">
      <alignment horizontal="left" vertical="center"/>
    </xf>
    <xf numFmtId="0" fontId="43" fillId="0" borderId="5" xfId="1" applyFont="1" applyBorder="1" applyAlignment="1">
      <alignment vertical="center"/>
    </xf>
    <xf numFmtId="0" fontId="43" fillId="0" borderId="5" xfId="1" applyFont="1" applyFill="1" applyBorder="1" applyAlignment="1">
      <alignment vertical="center"/>
    </xf>
    <xf numFmtId="0" fontId="44" fillId="0" borderId="4" xfId="1" applyFont="1" applyBorder="1" applyAlignment="1">
      <alignment horizontal="right" vertical="center"/>
    </xf>
    <xf numFmtId="0" fontId="8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178" fontId="15" fillId="0" borderId="0" xfId="1" applyNumberFormat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26" fillId="3" borderId="0" xfId="1" applyFont="1" applyFill="1" applyAlignment="1">
      <alignment horizontal="center" vertical="center" wrapText="1"/>
    </xf>
    <xf numFmtId="0" fontId="16" fillId="2" borderId="20" xfId="1" applyNumberFormat="1" applyFont="1" applyFill="1" applyBorder="1" applyAlignment="1">
      <alignment horizontal="center" vertical="center" wrapText="1"/>
    </xf>
    <xf numFmtId="0" fontId="16" fillId="2" borderId="18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21" xfId="1" applyNumberFormat="1" applyFont="1" applyFill="1" applyBorder="1" applyAlignment="1">
      <alignment horizontal="center" vertical="center"/>
    </xf>
    <xf numFmtId="0" fontId="16" fillId="2" borderId="17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16" fillId="2" borderId="21" xfId="1" applyFont="1" applyFill="1" applyBorder="1" applyAlignment="1">
      <alignment horizontal="center" vertical="center"/>
    </xf>
    <xf numFmtId="0" fontId="16" fillId="2" borderId="22" xfId="1" applyFont="1" applyFill="1" applyBorder="1" applyAlignment="1">
      <alignment horizontal="center" vertical="center"/>
    </xf>
    <xf numFmtId="0" fontId="11" fillId="2" borderId="17" xfId="1" applyNumberFormat="1" applyFont="1" applyFill="1" applyBorder="1" applyAlignment="1">
      <alignment horizontal="center" vertical="center"/>
    </xf>
    <xf numFmtId="0" fontId="12" fillId="2" borderId="17" xfId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center" vertical="center" wrapText="1"/>
    </xf>
    <xf numFmtId="177" fontId="15" fillId="2" borderId="27" xfId="1" applyNumberFormat="1" applyFont="1" applyFill="1" applyBorder="1" applyAlignment="1">
      <alignment horizontal="center" vertical="center"/>
    </xf>
    <xf numFmtId="0" fontId="14" fillId="2" borderId="27" xfId="1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/>
    </xf>
    <xf numFmtId="0" fontId="42" fillId="0" borderId="14" xfId="1" applyFont="1" applyBorder="1" applyAlignment="1">
      <alignment horizontal="center" vertical="center" wrapText="1"/>
    </xf>
    <xf numFmtId="0" fontId="42" fillId="0" borderId="15" xfId="1" applyFont="1" applyBorder="1" applyAlignment="1">
      <alignment horizontal="center" vertical="center" wrapText="1"/>
    </xf>
    <xf numFmtId="0" fontId="42" fillId="0" borderId="16" xfId="1" applyFont="1" applyBorder="1" applyAlignment="1">
      <alignment horizontal="center" vertical="center" wrapText="1"/>
    </xf>
    <xf numFmtId="0" fontId="42" fillId="0" borderId="3" xfId="1" applyFont="1" applyBorder="1" applyAlignment="1">
      <alignment horizontal="center" vertical="center" wrapText="1"/>
    </xf>
    <xf numFmtId="0" fontId="42" fillId="0" borderId="2" xfId="1" applyFont="1" applyBorder="1" applyAlignment="1">
      <alignment horizontal="center" vertical="center" wrapText="1"/>
    </xf>
    <xf numFmtId="0" fontId="42" fillId="0" borderId="1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43" fillId="0" borderId="14" xfId="1" applyFont="1" applyBorder="1" applyAlignment="1">
      <alignment horizontal="left" vertical="center" wrapText="1"/>
    </xf>
    <xf numFmtId="0" fontId="43" fillId="0" borderId="15" xfId="1" applyFont="1" applyBorder="1" applyAlignment="1">
      <alignment horizontal="left" vertical="center" wrapText="1"/>
    </xf>
    <xf numFmtId="0" fontId="44" fillId="0" borderId="15" xfId="1" applyFont="1" applyBorder="1" applyAlignment="1">
      <alignment horizontal="left" vertical="center"/>
    </xf>
    <xf numFmtId="0" fontId="44" fillId="0" borderId="16" xfId="1" applyFont="1" applyBorder="1" applyAlignment="1">
      <alignment horizontal="left" vertical="center"/>
    </xf>
    <xf numFmtId="0" fontId="46" fillId="0" borderId="12" xfId="1" applyFont="1" applyBorder="1" applyAlignment="1">
      <alignment horizontal="center" vertical="center"/>
    </xf>
    <xf numFmtId="0" fontId="47" fillId="0" borderId="14" xfId="1" applyFont="1" applyBorder="1" applyAlignment="1">
      <alignment horizontal="center" vertical="center" wrapText="1"/>
    </xf>
    <xf numFmtId="0" fontId="47" fillId="0" borderId="15" xfId="1" applyFont="1" applyBorder="1" applyAlignment="1">
      <alignment horizontal="center" vertical="center" wrapText="1"/>
    </xf>
    <xf numFmtId="0" fontId="47" fillId="0" borderId="16" xfId="1" applyFont="1" applyBorder="1" applyAlignment="1">
      <alignment horizontal="center" vertical="center" wrapText="1"/>
    </xf>
    <xf numFmtId="0" fontId="48" fillId="0" borderId="14" xfId="1" applyFont="1" applyBorder="1" applyAlignment="1">
      <alignment horizontal="left" vertical="center" wrapText="1"/>
    </xf>
    <xf numFmtId="0" fontId="48" fillId="0" borderId="15" xfId="1" applyFont="1" applyBorder="1" applyAlignment="1">
      <alignment horizontal="left" vertical="center" wrapText="1"/>
    </xf>
    <xf numFmtId="0" fontId="49" fillId="0" borderId="15" xfId="1" applyFont="1" applyBorder="1" applyAlignment="1">
      <alignment horizontal="left" vertical="center"/>
    </xf>
    <xf numFmtId="0" fontId="49" fillId="0" borderId="16" xfId="1" applyFont="1" applyBorder="1" applyAlignment="1">
      <alignment horizontal="left" vertical="center"/>
    </xf>
    <xf numFmtId="0" fontId="46" fillId="0" borderId="7" xfId="1" applyFont="1" applyBorder="1" applyAlignment="1">
      <alignment horizontal="center" vertical="center"/>
    </xf>
    <xf numFmtId="0" fontId="47" fillId="0" borderId="3" xfId="1" applyFont="1" applyBorder="1" applyAlignment="1">
      <alignment horizontal="center" vertical="center" wrapText="1"/>
    </xf>
    <xf numFmtId="0" fontId="47" fillId="0" borderId="2" xfId="1" applyFont="1" applyBorder="1" applyAlignment="1">
      <alignment horizontal="center" vertical="center" wrapText="1"/>
    </xf>
    <xf numFmtId="0" fontId="47" fillId="0" borderId="1" xfId="1" applyFont="1" applyBorder="1" applyAlignment="1">
      <alignment horizontal="center" vertical="center" wrapText="1"/>
    </xf>
    <xf numFmtId="0" fontId="48" fillId="0" borderId="3" xfId="1" applyFont="1" applyBorder="1" applyAlignment="1">
      <alignment horizontal="left" vertical="center"/>
    </xf>
    <xf numFmtId="0" fontId="48" fillId="0" borderId="2" xfId="1" applyFont="1" applyBorder="1" applyAlignment="1">
      <alignment vertical="center"/>
    </xf>
    <xf numFmtId="0" fontId="48" fillId="0" borderId="2" xfId="1" applyFont="1" applyFill="1" applyBorder="1" applyAlignment="1">
      <alignment vertical="center"/>
    </xf>
    <xf numFmtId="0" fontId="50" fillId="0" borderId="1" xfId="1" applyFont="1" applyBorder="1" applyAlignment="1">
      <alignment horizontal="right" vertical="center"/>
    </xf>
    <xf numFmtId="0" fontId="51" fillId="0" borderId="13" xfId="1" applyFont="1" applyBorder="1" applyAlignment="1">
      <alignment horizontal="center" vertical="center"/>
    </xf>
    <xf numFmtId="0" fontId="51" fillId="0" borderId="6" xfId="1" applyFont="1" applyBorder="1" applyAlignment="1">
      <alignment horizontal="center" vertical="center" wrapText="1"/>
    </xf>
    <xf numFmtId="0" fontId="51" fillId="0" borderId="5" xfId="1" applyFont="1" applyBorder="1" applyAlignment="1">
      <alignment horizontal="center" vertical="center" wrapText="1"/>
    </xf>
    <xf numFmtId="0" fontId="51" fillId="0" borderId="4" xfId="1" applyFont="1" applyBorder="1" applyAlignment="1">
      <alignment horizontal="center" vertical="center" wrapText="1"/>
    </xf>
    <xf numFmtId="0" fontId="52" fillId="0" borderId="6" xfId="1" applyFont="1" applyBorder="1" applyAlignment="1">
      <alignment horizontal="left" vertical="center"/>
    </xf>
    <xf numFmtId="0" fontId="52" fillId="0" borderId="5" xfId="1" applyFont="1" applyBorder="1" applyAlignment="1">
      <alignment vertical="center"/>
    </xf>
    <xf numFmtId="0" fontId="52" fillId="0" borderId="5" xfId="1" applyFont="1" applyFill="1" applyBorder="1" applyAlignment="1">
      <alignment vertical="center"/>
    </xf>
    <xf numFmtId="0" fontId="53" fillId="0" borderId="4" xfId="1" applyFont="1" applyBorder="1" applyAlignment="1">
      <alignment horizontal="right" vertical="center"/>
    </xf>
    <xf numFmtId="0" fontId="51" fillId="0" borderId="7" xfId="1" applyFont="1" applyBorder="1" applyAlignment="1">
      <alignment horizontal="center" vertical="center"/>
    </xf>
    <xf numFmtId="0" fontId="51" fillId="0" borderId="3" xfId="1" applyFont="1" applyBorder="1" applyAlignment="1">
      <alignment horizontal="center" vertical="center" wrapText="1"/>
    </xf>
    <xf numFmtId="0" fontId="51" fillId="0" borderId="2" xfId="1" applyFont="1" applyBorder="1" applyAlignment="1">
      <alignment horizontal="center" vertical="center" wrapText="1"/>
    </xf>
    <xf numFmtId="0" fontId="51" fillId="0" borderId="1" xfId="1" applyFont="1" applyBorder="1" applyAlignment="1">
      <alignment horizontal="center" vertical="center" wrapText="1"/>
    </xf>
    <xf numFmtId="0" fontId="52" fillId="0" borderId="3" xfId="1" applyFont="1" applyBorder="1" applyAlignment="1">
      <alignment horizontal="left" vertical="center"/>
    </xf>
    <xf numFmtId="0" fontId="52" fillId="0" borderId="2" xfId="1" applyFont="1" applyBorder="1" applyAlignment="1">
      <alignment vertical="center"/>
    </xf>
    <xf numFmtId="0" fontId="52" fillId="0" borderId="2" xfId="1" applyFont="1" applyFill="1" applyBorder="1" applyAlignment="1">
      <alignment vertical="center"/>
    </xf>
    <xf numFmtId="0" fontId="52" fillId="0" borderId="1" xfId="1" applyFont="1" applyBorder="1" applyAlignment="1">
      <alignment horizontal="right" vertical="center"/>
    </xf>
    <xf numFmtId="0" fontId="54" fillId="0" borderId="0" xfId="1" applyFont="1" applyFill="1" applyBorder="1" applyAlignment="1" applyProtection="1">
      <alignment horizontal="left" vertical="center" indent="1"/>
      <protection locked="0"/>
    </xf>
  </cellXfs>
  <cellStyles count="27">
    <cellStyle name="Comma0" xfId="5"/>
    <cellStyle name="Currency0" xfId="6"/>
    <cellStyle name="Date" xfId="7"/>
    <cellStyle name="Fixed" xfId="8"/>
    <cellStyle name="Followed Hyperlink" xfId="9"/>
    <cellStyle name="Heading 1" xfId="10"/>
    <cellStyle name="Heading 2" xfId="11"/>
    <cellStyle name="Hyperlink" xfId="12"/>
    <cellStyle name="Normal" xfId="3"/>
    <cellStyle name="Normal - Style1" xfId="13"/>
    <cellStyle name="Total" xfId="14"/>
    <cellStyle name="一般_MONTHLY SCHEDULE" xfId="15"/>
    <cellStyle name="똿뗦먛귟 [0.00]_PRODUCT DETAIL Q1" xfId="16"/>
    <cellStyle name="똿뗦먛귟_PRODUCT DETAIL Q1" xfId="17"/>
    <cellStyle name="標準" xfId="0" builtinId="0"/>
    <cellStyle name="標準 2" xfId="1"/>
    <cellStyle name="標準 3" xfId="2"/>
    <cellStyle name="標準 4" xfId="4"/>
    <cellStyle name="믅됞 [0.00]_PRODUCT DETAIL Q1" xfId="18"/>
    <cellStyle name="믅됞_PRODUCT DETAIL Q1" xfId="19"/>
    <cellStyle name="백분율_HOBONG" xfId="20"/>
    <cellStyle name="뷭?_BOOKSHIP" xfId="21"/>
    <cellStyle name="콤마 [0]_1202" xfId="22"/>
    <cellStyle name="콤마_1202" xfId="23"/>
    <cellStyle name="통화 [0]_1202" xfId="24"/>
    <cellStyle name="통화_1202" xfId="25"/>
    <cellStyle name="표준_(정보부문)월별인원계획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1531088</xdr:colOff>
      <xdr:row>3</xdr:row>
      <xdr:rowOff>55605</xdr:rowOff>
    </xdr:from>
    <xdr:to>
      <xdr:col>16</xdr:col>
      <xdr:colOff>333374</xdr:colOff>
      <xdr:row>9</xdr:row>
      <xdr:rowOff>198816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23651" y="2151105"/>
          <a:ext cx="5374536" cy="3429336"/>
        </a:xfrm>
        <a:prstGeom prst="rect">
          <a:avLst/>
        </a:prstGeom>
      </xdr:spPr>
    </xdr:pic>
    <xdr:clientData/>
  </xdr:twoCellAnchor>
  <xdr:oneCellAnchor>
    <xdr:from>
      <xdr:col>0</xdr:col>
      <xdr:colOff>1184128</xdr:colOff>
      <xdr:row>12</xdr:row>
      <xdr:rowOff>309558</xdr:rowOff>
    </xdr:from>
    <xdr:ext cx="3452813" cy="1714501"/>
    <xdr:sp macro="" textlink="">
      <xdr:nvSpPr>
        <xdr:cNvPr id="3" name="テキスト ボックス 2"/>
        <xdr:cNvSpPr txBox="1"/>
      </xdr:nvSpPr>
      <xdr:spPr>
        <a:xfrm>
          <a:off x="1184128" y="7191371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2</xdr:row>
      <xdr:rowOff>18847</xdr:rowOff>
    </xdr:from>
    <xdr:to>
      <xdr:col>2</xdr:col>
      <xdr:colOff>928688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0" y="361747"/>
          <a:ext cx="2052638" cy="1526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12</xdr:col>
      <xdr:colOff>976312</xdr:colOff>
      <xdr:row>10</xdr:row>
      <xdr:rowOff>23810</xdr:rowOff>
    </xdr:from>
    <xdr:to>
      <xdr:col>17</xdr:col>
      <xdr:colOff>119071</xdr:colOff>
      <xdr:row>29</xdr:row>
      <xdr:rowOff>214315</xdr:rowOff>
    </xdr:to>
    <xdr:sp macro="" textlink="">
      <xdr:nvSpPr>
        <xdr:cNvPr id="5" name="テキスト ボックス 4"/>
        <xdr:cNvSpPr txBox="1"/>
      </xdr:nvSpPr>
      <xdr:spPr>
        <a:xfrm>
          <a:off x="17668875" y="5905498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57300" cy="964712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344197</xdr:colOff>
      <xdr:row>12</xdr:row>
      <xdr:rowOff>181843</xdr:rowOff>
    </xdr:from>
    <xdr:to>
      <xdr:col>10</xdr:col>
      <xdr:colOff>595311</xdr:colOff>
      <xdr:row>17</xdr:row>
      <xdr:rowOff>23810</xdr:rowOff>
    </xdr:to>
    <xdr:grpSp>
      <xdr:nvGrpSpPr>
        <xdr:cNvPr id="8" name="グループ化 7"/>
        <xdr:cNvGrpSpPr/>
      </xdr:nvGrpSpPr>
      <xdr:grpSpPr>
        <a:xfrm>
          <a:off x="6583072" y="7063656"/>
          <a:ext cx="8633114" cy="2366092"/>
          <a:chOff x="26298043" y="2921000"/>
          <a:chExt cx="9865207" cy="4830000"/>
        </a:xfrm>
      </xdr:grpSpPr>
      <xdr:sp macro="" textlink="">
        <xdr:nvSpPr>
          <xdr:cNvPr id="10" name="円/楕円 9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7746855" y="3797821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oneCellAnchor>
    <xdr:from>
      <xdr:col>0</xdr:col>
      <xdr:colOff>1160316</xdr:colOff>
      <xdr:row>44</xdr:row>
      <xdr:rowOff>500058</xdr:rowOff>
    </xdr:from>
    <xdr:ext cx="3452813" cy="1714501"/>
    <xdr:sp macro="" textlink="">
      <xdr:nvSpPr>
        <xdr:cNvPr id="12" name="テキスト ボックス 11"/>
        <xdr:cNvSpPr txBox="1"/>
      </xdr:nvSpPr>
      <xdr:spPr>
        <a:xfrm>
          <a:off x="1160316" y="24431621"/>
          <a:ext cx="3452813" cy="1714501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0</xdr:col>
      <xdr:colOff>0</xdr:colOff>
      <xdr:row>32</xdr:row>
      <xdr:rowOff>18847</xdr:rowOff>
    </xdr:from>
    <xdr:to>
      <xdr:col>2</xdr:col>
      <xdr:colOff>928688</xdr:colOff>
      <xdr:row>33</xdr:row>
      <xdr:rowOff>0</xdr:rowOff>
    </xdr:to>
    <xdr:sp macro="" textlink="">
      <xdr:nvSpPr>
        <xdr:cNvPr id="13" name="角丸四角形 12"/>
        <xdr:cNvSpPr/>
      </xdr:nvSpPr>
      <xdr:spPr>
        <a:xfrm>
          <a:off x="0" y="1257097"/>
          <a:ext cx="7167563" cy="838403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Singapore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30</xdr:row>
      <xdr:rowOff>0</xdr:rowOff>
    </xdr:from>
    <xdr:ext cx="1257300" cy="964712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57300" cy="964712"/>
        </a:xfrm>
        <a:prstGeom prst="rect">
          <a:avLst/>
        </a:prstGeom>
      </xdr:spPr>
    </xdr:pic>
    <xdr:clientData/>
  </xdr:oneCellAnchor>
  <xdr:twoCellAnchor>
    <xdr:from>
      <xdr:col>2</xdr:col>
      <xdr:colOff>225134</xdr:colOff>
      <xdr:row>44</xdr:row>
      <xdr:rowOff>396156</xdr:rowOff>
    </xdr:from>
    <xdr:to>
      <xdr:col>10</xdr:col>
      <xdr:colOff>476248</xdr:colOff>
      <xdr:row>49</xdr:row>
      <xdr:rowOff>409574</xdr:rowOff>
    </xdr:to>
    <xdr:grpSp>
      <xdr:nvGrpSpPr>
        <xdr:cNvPr id="15" name="グループ化 14"/>
        <xdr:cNvGrpSpPr/>
      </xdr:nvGrpSpPr>
      <xdr:grpSpPr>
        <a:xfrm>
          <a:off x="6464009" y="24327719"/>
          <a:ext cx="8633114" cy="2513730"/>
          <a:chOff x="26298043" y="2921000"/>
          <a:chExt cx="9865207" cy="4830000"/>
        </a:xfrm>
      </xdr:grpSpPr>
      <xdr:sp macro="" textlink="">
        <xdr:nvSpPr>
          <xdr:cNvPr id="16" name="円/楕円 9"/>
          <xdr:cNvSpPr/>
        </xdr:nvSpPr>
        <xdr:spPr>
          <a:xfrm>
            <a:off x="26298043" y="2921000"/>
            <a:ext cx="9865207" cy="4830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/>
          <xdr:cNvSpPr txBox="1"/>
        </xdr:nvSpPr>
        <xdr:spPr>
          <a:xfrm>
            <a:off x="27746855" y="3797821"/>
            <a:ext cx="7361445" cy="380805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>
    <xdr:from>
      <xdr:col>3</xdr:col>
      <xdr:colOff>190498</xdr:colOff>
      <xdr:row>1</xdr:row>
      <xdr:rowOff>261936</xdr:rowOff>
    </xdr:from>
    <xdr:to>
      <xdr:col>12</xdr:col>
      <xdr:colOff>23811</xdr:colOff>
      <xdr:row>3</xdr:row>
      <xdr:rowOff>595313</xdr:rowOff>
    </xdr:to>
    <xdr:sp macro="" textlink="">
      <xdr:nvSpPr>
        <xdr:cNvPr id="7" name="角丸四角形 6"/>
        <xdr:cNvSpPr/>
      </xdr:nvSpPr>
      <xdr:spPr>
        <a:xfrm>
          <a:off x="7858123" y="1119186"/>
          <a:ext cx="8858251" cy="1571627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月以降のスケジュールは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ページ目をご確認ください。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</a:rPr>
            <a:t>搬入先が変更となりますのでご注意ください。</a:t>
          </a:r>
        </a:p>
      </xdr:txBody>
    </xdr:sp>
    <xdr:clientData/>
  </xdr:twoCellAnchor>
  <xdr:twoCellAnchor editAs="absolute">
    <xdr:from>
      <xdr:col>13</xdr:col>
      <xdr:colOff>0</xdr:colOff>
      <xdr:row>33</xdr:row>
      <xdr:rowOff>0</xdr:rowOff>
    </xdr:from>
    <xdr:to>
      <xdr:col>16</xdr:col>
      <xdr:colOff>464398</xdr:colOff>
      <xdr:row>39</xdr:row>
      <xdr:rowOff>38436</xdr:rowOff>
    </xdr:to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335625" y="18121313"/>
          <a:ext cx="5393586" cy="3324561"/>
        </a:xfrm>
        <a:prstGeom prst="rect">
          <a:avLst/>
        </a:prstGeom>
      </xdr:spPr>
    </xdr:pic>
    <xdr:clientData/>
  </xdr:twoCellAnchor>
  <xdr:twoCellAnchor editAs="absolute">
    <xdr:from>
      <xdr:col>12</xdr:col>
      <xdr:colOff>1071562</xdr:colOff>
      <xdr:row>39</xdr:row>
      <xdr:rowOff>142875</xdr:rowOff>
    </xdr:from>
    <xdr:to>
      <xdr:col>17</xdr:col>
      <xdr:colOff>214321</xdr:colOff>
      <xdr:row>58</xdr:row>
      <xdr:rowOff>333380</xdr:rowOff>
    </xdr:to>
    <xdr:sp macro="" textlink="">
      <xdr:nvSpPr>
        <xdr:cNvPr id="19" name="テキスト ボックス 18"/>
        <xdr:cNvSpPr txBox="1"/>
      </xdr:nvSpPr>
      <xdr:spPr>
        <a:xfrm>
          <a:off x="17764125" y="21550313"/>
          <a:ext cx="6905634" cy="983456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2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2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ございます。詳細は下記ご確認ください。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5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5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S60"/>
  <sheetViews>
    <sheetView tabSelected="1" view="pageBreakPreview" zoomScale="40" zoomScaleNormal="40" zoomScaleSheetLayoutView="40" zoomScalePageLayoutView="40" workbookViewId="0">
      <selection activeCell="P34" sqref="P34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375" customWidth="1"/>
    <col min="13" max="16" width="21.625" customWidth="1"/>
    <col min="17" max="17" width="15.625" customWidth="1"/>
    <col min="18" max="18" width="13.875" customWidth="1"/>
    <col min="19" max="19" width="12.375" customWidth="1"/>
    <col min="20" max="27" width="9.25" customWidth="1"/>
    <col min="28" max="28" width="8.125" customWidth="1"/>
    <col min="29" max="29" width="15.875" customWidth="1"/>
  </cols>
  <sheetData>
    <row r="1" spans="1:19" s="5" customFormat="1" ht="67.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66" t="s">
        <v>16</v>
      </c>
      <c r="N1" s="66"/>
      <c r="O1" s="66"/>
      <c r="P1" s="66"/>
      <c r="Q1" s="66"/>
      <c r="R1" s="19"/>
      <c r="S1" s="18"/>
    </row>
    <row r="2" spans="1:19" s="1" customFormat="1" ht="30" customHeight="1"/>
    <row r="3" spans="1:19" s="5" customFormat="1" ht="66.75" customHeight="1">
      <c r="A3" s="17"/>
      <c r="B3" s="15"/>
      <c r="C3" s="15"/>
      <c r="D3" s="15"/>
      <c r="E3" s="15"/>
      <c r="F3" s="15"/>
      <c r="G3" s="15"/>
      <c r="H3" s="15"/>
      <c r="L3" s="15"/>
      <c r="M3" s="13"/>
      <c r="O3" s="16" t="s">
        <v>15</v>
      </c>
      <c r="P3" s="56">
        <v>45827</v>
      </c>
      <c r="Q3" s="56"/>
      <c r="R3" s="28" t="s">
        <v>34</v>
      </c>
    </row>
    <row r="4" spans="1:19" s="10" customFormat="1" ht="70.5" customHeight="1">
      <c r="A4" s="14" t="s">
        <v>14</v>
      </c>
      <c r="B4" s="13"/>
      <c r="C4" s="13"/>
      <c r="D4" s="13"/>
      <c r="E4" s="13"/>
      <c r="F4" s="13"/>
      <c r="K4" s="22"/>
      <c r="M4" s="11"/>
      <c r="N4" s="11"/>
      <c r="O4" s="11"/>
      <c r="P4" s="12"/>
      <c r="Q4" s="11"/>
    </row>
    <row r="5" spans="1:19" s="3" customFormat="1" ht="37.5" customHeight="1">
      <c r="A5" s="67" t="s">
        <v>13</v>
      </c>
      <c r="B5" s="70" t="s">
        <v>12</v>
      </c>
      <c r="C5" s="70" t="s">
        <v>11</v>
      </c>
      <c r="D5" s="70"/>
      <c r="E5" s="70"/>
      <c r="F5" s="70"/>
      <c r="G5" s="73" t="s">
        <v>9</v>
      </c>
      <c r="H5" s="73"/>
      <c r="I5" s="70" t="s">
        <v>10</v>
      </c>
      <c r="J5" s="70"/>
      <c r="K5" s="73" t="s">
        <v>9</v>
      </c>
      <c r="L5" s="74"/>
      <c r="M5" s="29"/>
      <c r="N5" s="4"/>
    </row>
    <row r="6" spans="1:19" s="3" customFormat="1" ht="37.5" customHeight="1">
      <c r="A6" s="68"/>
      <c r="B6" s="71"/>
      <c r="C6" s="75" t="s">
        <v>8</v>
      </c>
      <c r="D6" s="75"/>
      <c r="E6" s="75" t="s">
        <v>17</v>
      </c>
      <c r="F6" s="75"/>
      <c r="G6" s="75" t="s">
        <v>7</v>
      </c>
      <c r="H6" s="75"/>
      <c r="I6" s="75" t="s">
        <v>7</v>
      </c>
      <c r="J6" s="75"/>
      <c r="K6" s="76" t="s">
        <v>6</v>
      </c>
      <c r="L6" s="77"/>
      <c r="M6" s="8"/>
      <c r="N6" s="2"/>
    </row>
    <row r="7" spans="1:19" s="3" customFormat="1" ht="37.5" customHeight="1">
      <c r="A7" s="68"/>
      <c r="B7" s="71"/>
      <c r="C7" s="75"/>
      <c r="D7" s="75"/>
      <c r="E7" s="75"/>
      <c r="F7" s="75"/>
      <c r="G7" s="75"/>
      <c r="H7" s="75"/>
      <c r="I7" s="75"/>
      <c r="J7" s="75"/>
      <c r="K7" s="76"/>
      <c r="L7" s="77"/>
      <c r="M7" s="8"/>
      <c r="N7" s="2"/>
    </row>
    <row r="8" spans="1:19" s="3" customFormat="1" ht="37.5" customHeight="1">
      <c r="A8" s="68"/>
      <c r="B8" s="71"/>
      <c r="C8" s="75"/>
      <c r="D8" s="75"/>
      <c r="E8" s="75"/>
      <c r="F8" s="75"/>
      <c r="G8" s="75"/>
      <c r="H8" s="75"/>
      <c r="I8" s="75"/>
      <c r="J8" s="75"/>
      <c r="K8" s="76"/>
      <c r="L8" s="77"/>
      <c r="M8" s="8"/>
      <c r="N8" s="9"/>
    </row>
    <row r="9" spans="1:19" s="7" customFormat="1" ht="37.5" customHeight="1">
      <c r="A9" s="69"/>
      <c r="B9" s="72"/>
      <c r="C9" s="40"/>
      <c r="D9" s="40"/>
      <c r="E9" s="40"/>
      <c r="F9" s="40"/>
      <c r="G9" s="78"/>
      <c r="H9" s="78"/>
      <c r="I9" s="78" t="s">
        <v>5</v>
      </c>
      <c r="J9" s="78"/>
      <c r="K9" s="79" t="s">
        <v>31</v>
      </c>
      <c r="L9" s="80"/>
      <c r="M9" s="8"/>
    </row>
    <row r="10" spans="1:19" s="6" customFormat="1" ht="39.950000000000003" customHeight="1">
      <c r="A10" s="41" t="s">
        <v>27</v>
      </c>
      <c r="B10" s="42" t="s">
        <v>28</v>
      </c>
      <c r="C10" s="43">
        <f t="shared" ref="C10:C11" si="0">E10</f>
        <v>45831</v>
      </c>
      <c r="D10" s="44" t="str">
        <f t="shared" ref="D10:D11" si="1">TEXT(C10,"aaa")</f>
        <v>月</v>
      </c>
      <c r="E10" s="43">
        <f t="shared" ref="E10" si="2">I10-3</f>
        <v>45831</v>
      </c>
      <c r="F10" s="44" t="str">
        <f t="shared" ref="F10:F11" si="3">TEXT(E10,"aaa")</f>
        <v>月</v>
      </c>
      <c r="G10" s="43">
        <f>I10-1</f>
        <v>45833</v>
      </c>
      <c r="H10" s="44" t="str">
        <f t="shared" ref="H10:H11" si="4">TEXT(G10,"aaa")</f>
        <v>水</v>
      </c>
      <c r="I10" s="43">
        <v>45834</v>
      </c>
      <c r="J10" s="44" t="str">
        <f t="shared" ref="J10:J11" si="5">TEXT(I10,"aaa")</f>
        <v>木</v>
      </c>
      <c r="K10" s="43">
        <f t="shared" ref="K10" si="6">I10+11</f>
        <v>45845</v>
      </c>
      <c r="L10" s="45" t="str">
        <f t="shared" ref="L10:L11" si="7">TEXT(K10,"aaa")</f>
        <v>月</v>
      </c>
    </row>
    <row r="11" spans="1:19" s="6" customFormat="1" ht="39.950000000000003" customHeight="1">
      <c r="A11" s="35" t="s">
        <v>29</v>
      </c>
      <c r="B11" s="36" t="s">
        <v>30</v>
      </c>
      <c r="C11" s="37">
        <f t="shared" si="0"/>
        <v>45833</v>
      </c>
      <c r="D11" s="38" t="str">
        <f t="shared" si="1"/>
        <v>水</v>
      </c>
      <c r="E11" s="37">
        <f t="shared" ref="E11" si="8">I11-2</f>
        <v>45833</v>
      </c>
      <c r="F11" s="38" t="str">
        <f t="shared" si="3"/>
        <v>水</v>
      </c>
      <c r="G11" s="37">
        <f t="shared" ref="G11" si="9">I11</f>
        <v>45835</v>
      </c>
      <c r="H11" s="38" t="str">
        <f t="shared" si="4"/>
        <v>金</v>
      </c>
      <c r="I11" s="37">
        <v>45835</v>
      </c>
      <c r="J11" s="38" t="str">
        <f t="shared" si="5"/>
        <v>金</v>
      </c>
      <c r="K11" s="37">
        <f t="shared" ref="K11" si="10">I11+9</f>
        <v>45844</v>
      </c>
      <c r="L11" s="39" t="str">
        <f t="shared" si="7"/>
        <v>日</v>
      </c>
    </row>
    <row r="12" spans="1:19" s="6" customFormat="1" ht="39.950000000000003" customHeight="1">
      <c r="A12" s="54"/>
      <c r="B12" s="55"/>
      <c r="C12" s="26"/>
      <c r="D12" s="27"/>
      <c r="E12" s="26"/>
      <c r="F12" s="27"/>
      <c r="G12" s="26"/>
      <c r="H12" s="27"/>
      <c r="I12" s="26"/>
      <c r="J12" s="27"/>
      <c r="K12" s="26"/>
      <c r="L12" s="27"/>
    </row>
    <row r="13" spans="1:19" s="6" customFormat="1" ht="39.950000000000003" customHeight="1">
      <c r="A13" s="54"/>
      <c r="B13" s="55"/>
      <c r="C13" s="26"/>
      <c r="D13" s="27"/>
      <c r="E13" s="26"/>
      <c r="F13" s="27"/>
      <c r="G13" s="26"/>
      <c r="H13" s="27"/>
      <c r="I13" s="26"/>
      <c r="J13" s="27"/>
      <c r="K13" s="26"/>
      <c r="L13" s="27"/>
    </row>
    <row r="14" spans="1:19" s="6" customFormat="1" ht="41.25" customHeight="1">
      <c r="A14" s="54"/>
      <c r="B14" s="55"/>
      <c r="C14" s="26"/>
      <c r="D14" s="27"/>
      <c r="E14" s="26"/>
      <c r="F14" s="27"/>
      <c r="G14" s="26"/>
      <c r="H14" s="27"/>
      <c r="I14" s="26"/>
      <c r="J14" s="27"/>
      <c r="K14" s="26"/>
      <c r="L14" s="27"/>
    </row>
    <row r="15" spans="1:19" s="1" customFormat="1" ht="39.75" customHeight="1">
      <c r="A15" s="54"/>
      <c r="B15" s="55"/>
      <c r="C15" s="26"/>
      <c r="D15" s="27"/>
      <c r="E15" s="26"/>
      <c r="F15" s="27"/>
      <c r="G15" s="26"/>
      <c r="H15" s="27"/>
      <c r="I15" s="26"/>
      <c r="J15" s="27"/>
      <c r="K15" s="26"/>
      <c r="L15" s="27"/>
    </row>
    <row r="16" spans="1:19" s="1" customFormat="1" ht="39.75" customHeight="1">
      <c r="A16" s="54"/>
      <c r="B16" s="55"/>
      <c r="C16" s="26"/>
      <c r="D16" s="27"/>
      <c r="E16" s="26"/>
      <c r="F16" s="27"/>
      <c r="G16" s="26"/>
      <c r="H16" s="27"/>
      <c r="I16" s="26"/>
      <c r="J16" s="27"/>
      <c r="K16" s="26"/>
      <c r="L16" s="27"/>
    </row>
    <row r="17" spans="1:19" s="1" customFormat="1" ht="39.75" customHeight="1">
      <c r="A17" s="54"/>
      <c r="B17" s="55"/>
      <c r="C17" s="26"/>
      <c r="D17" s="27"/>
      <c r="E17" s="26"/>
      <c r="F17" s="27"/>
      <c r="G17" s="26"/>
      <c r="H17" s="27"/>
      <c r="I17" s="26"/>
      <c r="J17" s="27"/>
      <c r="K17" s="26"/>
      <c r="L17" s="27"/>
    </row>
    <row r="18" spans="1:19" s="1" customFormat="1" ht="39.75" customHeight="1">
      <c r="A18" s="54"/>
      <c r="B18" s="55"/>
      <c r="C18" s="26"/>
      <c r="D18" s="27"/>
      <c r="E18" s="26"/>
      <c r="F18" s="27"/>
      <c r="G18" s="26"/>
      <c r="H18" s="27"/>
      <c r="I18" s="26"/>
      <c r="J18" s="27"/>
      <c r="K18" s="26"/>
      <c r="L18" s="27"/>
    </row>
    <row r="19" spans="1:19" s="1" customFormat="1" ht="39.75" customHeight="1">
      <c r="A19" s="54"/>
      <c r="B19" s="55"/>
      <c r="C19" s="26"/>
      <c r="D19" s="27"/>
      <c r="E19" s="26"/>
      <c r="F19" s="27"/>
      <c r="G19" s="26"/>
      <c r="H19" s="27"/>
      <c r="I19" s="26"/>
      <c r="J19" s="27"/>
      <c r="K19" s="26"/>
      <c r="L19" s="27"/>
    </row>
    <row r="20" spans="1:19" s="1" customFormat="1" ht="39.75" customHeight="1">
      <c r="A20" s="54"/>
      <c r="B20" s="55"/>
      <c r="C20" s="26"/>
      <c r="D20" s="27"/>
      <c r="E20" s="26"/>
      <c r="F20" s="27"/>
      <c r="G20" s="26"/>
      <c r="H20" s="27"/>
      <c r="I20" s="26"/>
      <c r="J20" s="27"/>
      <c r="K20" s="26"/>
      <c r="L20" s="27"/>
    </row>
    <row r="21" spans="1:19" s="1" customFormat="1" ht="39.75" customHeight="1" thickBot="1">
      <c r="A21" s="23" t="s">
        <v>4</v>
      </c>
      <c r="B21" s="87" t="s">
        <v>3</v>
      </c>
      <c r="C21" s="88"/>
      <c r="D21" s="88"/>
      <c r="E21" s="88"/>
      <c r="F21" s="89"/>
      <c r="G21" s="87" t="s">
        <v>2</v>
      </c>
      <c r="H21" s="88"/>
      <c r="I21" s="88"/>
      <c r="J21" s="88"/>
      <c r="K21" s="88"/>
      <c r="L21" s="89"/>
    </row>
    <row r="22" spans="1:19" s="1" customFormat="1" ht="39.75" customHeight="1" thickTop="1">
      <c r="A22" s="63" t="s">
        <v>1</v>
      </c>
      <c r="B22" s="81" t="s">
        <v>19</v>
      </c>
      <c r="C22" s="82"/>
      <c r="D22" s="82"/>
      <c r="E22" s="82"/>
      <c r="F22" s="83"/>
      <c r="G22" s="90" t="s">
        <v>20</v>
      </c>
      <c r="H22" s="91"/>
      <c r="I22" s="91"/>
      <c r="J22" s="91"/>
      <c r="K22" s="92" t="s">
        <v>21</v>
      </c>
      <c r="L22" s="93"/>
    </row>
    <row r="23" spans="1:19" s="1" customFormat="1" ht="39.75" customHeight="1">
      <c r="A23" s="64"/>
      <c r="B23" s="84"/>
      <c r="C23" s="85"/>
      <c r="D23" s="85"/>
      <c r="E23" s="85"/>
      <c r="F23" s="86"/>
      <c r="G23" s="46" t="s">
        <v>32</v>
      </c>
      <c r="H23" s="47"/>
      <c r="I23" s="47"/>
      <c r="J23" s="48"/>
      <c r="K23" s="48"/>
      <c r="L23" s="49"/>
    </row>
    <row r="24" spans="1:19" s="1" customFormat="1" ht="39.75" customHeight="1">
      <c r="A24" s="65" t="s">
        <v>0</v>
      </c>
      <c r="B24" s="57" t="s">
        <v>33</v>
      </c>
      <c r="C24" s="58"/>
      <c r="D24" s="58"/>
      <c r="E24" s="58"/>
      <c r="F24" s="59"/>
      <c r="G24" s="50" t="s">
        <v>22</v>
      </c>
      <c r="H24" s="51"/>
      <c r="I24" s="51"/>
      <c r="J24" s="52"/>
      <c r="K24" s="52"/>
      <c r="L24" s="53" t="s">
        <v>23</v>
      </c>
    </row>
    <row r="25" spans="1:19" s="1" customFormat="1" ht="49.5" customHeight="1">
      <c r="A25" s="64"/>
      <c r="B25" s="60"/>
      <c r="C25" s="61"/>
      <c r="D25" s="61"/>
      <c r="E25" s="61"/>
      <c r="F25" s="62"/>
      <c r="G25" s="46" t="s">
        <v>24</v>
      </c>
      <c r="H25" s="47"/>
      <c r="I25" s="47"/>
      <c r="J25" s="48"/>
      <c r="K25" s="48"/>
      <c r="L25" s="49"/>
    </row>
    <row r="26" spans="1:19" s="1" customFormat="1" ht="39.75" customHeight="1"/>
    <row r="27" spans="1:19" s="1" customFormat="1" ht="39.75" customHeight="1"/>
    <row r="28" spans="1:19" s="1" customFormat="1" ht="39.950000000000003" customHeight="1"/>
    <row r="29" spans="1:19" s="1" customFormat="1" ht="39.950000000000003" customHeight="1"/>
    <row r="30" spans="1:19" s="1" customFormat="1" ht="39.950000000000003" customHeight="1"/>
    <row r="31" spans="1:19" s="5" customFormat="1" ht="67.5" customHeight="1">
      <c r="A31" s="21" t="s">
        <v>18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66" t="s">
        <v>16</v>
      </c>
      <c r="N31" s="66"/>
      <c r="O31" s="66"/>
      <c r="P31" s="66"/>
      <c r="Q31" s="66"/>
      <c r="R31" s="19"/>
      <c r="S31" s="18"/>
    </row>
    <row r="32" spans="1:19" s="1" customFormat="1" ht="30" customHeight="1"/>
    <row r="33" spans="1:18" s="5" customFormat="1" ht="66.75" customHeight="1">
      <c r="A33" s="17"/>
      <c r="B33" s="15"/>
      <c r="C33" s="15"/>
      <c r="D33" s="15"/>
      <c r="E33" s="15"/>
      <c r="F33" s="15"/>
      <c r="G33" s="15"/>
      <c r="H33" s="15"/>
      <c r="L33" s="15"/>
      <c r="M33" s="13"/>
      <c r="O33" s="16" t="s">
        <v>15</v>
      </c>
      <c r="P33" s="56">
        <v>45832</v>
      </c>
      <c r="Q33" s="56"/>
      <c r="R33" s="28" t="s">
        <v>35</v>
      </c>
    </row>
    <row r="34" spans="1:18" s="10" customFormat="1" ht="70.5" customHeight="1">
      <c r="A34" s="14" t="s">
        <v>14</v>
      </c>
      <c r="B34" s="13"/>
      <c r="C34" s="13"/>
      <c r="D34" s="13"/>
      <c r="E34" s="13"/>
      <c r="F34" s="13"/>
      <c r="K34" s="22"/>
      <c r="M34" s="11"/>
      <c r="N34" s="11"/>
      <c r="O34" s="11"/>
      <c r="P34" s="12"/>
      <c r="Q34" s="11"/>
    </row>
    <row r="35" spans="1:18" s="3" customFormat="1" ht="37.5" customHeight="1">
      <c r="A35" s="67" t="s">
        <v>13</v>
      </c>
      <c r="B35" s="70" t="s">
        <v>12</v>
      </c>
      <c r="C35" s="70" t="s">
        <v>11</v>
      </c>
      <c r="D35" s="70"/>
      <c r="E35" s="70"/>
      <c r="F35" s="70"/>
      <c r="G35" s="73" t="s">
        <v>9</v>
      </c>
      <c r="H35" s="73"/>
      <c r="I35" s="70" t="s">
        <v>10</v>
      </c>
      <c r="J35" s="70"/>
      <c r="K35" s="73" t="s">
        <v>9</v>
      </c>
      <c r="L35" s="74"/>
      <c r="M35" s="29"/>
      <c r="N35" s="4"/>
    </row>
    <row r="36" spans="1:18" s="3" customFormat="1" ht="37.5" customHeight="1">
      <c r="A36" s="68"/>
      <c r="B36" s="71"/>
      <c r="C36" s="75" t="s">
        <v>8</v>
      </c>
      <c r="D36" s="75"/>
      <c r="E36" s="75" t="s">
        <v>17</v>
      </c>
      <c r="F36" s="75"/>
      <c r="G36" s="75" t="s">
        <v>7</v>
      </c>
      <c r="H36" s="75"/>
      <c r="I36" s="75" t="s">
        <v>7</v>
      </c>
      <c r="J36" s="75"/>
      <c r="K36" s="76" t="s">
        <v>6</v>
      </c>
      <c r="L36" s="77"/>
      <c r="M36" s="8"/>
      <c r="N36" s="2"/>
    </row>
    <row r="37" spans="1:18" s="3" customFormat="1" ht="37.5" customHeight="1">
      <c r="A37" s="68"/>
      <c r="B37" s="71"/>
      <c r="C37" s="75"/>
      <c r="D37" s="75"/>
      <c r="E37" s="75"/>
      <c r="F37" s="75"/>
      <c r="G37" s="75"/>
      <c r="H37" s="75"/>
      <c r="I37" s="75"/>
      <c r="J37" s="75"/>
      <c r="K37" s="76"/>
      <c r="L37" s="77"/>
      <c r="M37" s="8"/>
      <c r="N37" s="2"/>
    </row>
    <row r="38" spans="1:18" s="3" customFormat="1" ht="37.5" customHeight="1">
      <c r="A38" s="68"/>
      <c r="B38" s="71"/>
      <c r="C38" s="75"/>
      <c r="D38" s="75"/>
      <c r="E38" s="75"/>
      <c r="F38" s="75"/>
      <c r="G38" s="75"/>
      <c r="H38" s="75"/>
      <c r="I38" s="75"/>
      <c r="J38" s="75"/>
      <c r="K38" s="76"/>
      <c r="L38" s="77"/>
      <c r="M38" s="8"/>
      <c r="N38" s="9"/>
    </row>
    <row r="39" spans="1:18" s="7" customFormat="1" ht="37.5" customHeight="1">
      <c r="A39" s="69"/>
      <c r="B39" s="72"/>
      <c r="C39" s="40"/>
      <c r="D39" s="40"/>
      <c r="E39" s="40"/>
      <c r="F39" s="40"/>
      <c r="G39" s="78"/>
      <c r="H39" s="78"/>
      <c r="I39" s="78" t="s">
        <v>5</v>
      </c>
      <c r="J39" s="78"/>
      <c r="K39" s="79" t="s">
        <v>41</v>
      </c>
      <c r="L39" s="80"/>
      <c r="M39" s="8"/>
    </row>
    <row r="40" spans="1:18" s="6" customFormat="1" ht="39.950000000000003" customHeight="1">
      <c r="A40" s="41" t="s">
        <v>36</v>
      </c>
      <c r="B40" s="42" t="s">
        <v>37</v>
      </c>
      <c r="C40" s="43">
        <f>E40-1</f>
        <v>45839</v>
      </c>
      <c r="D40" s="44" t="str">
        <f t="shared" ref="D40" si="11">TEXT(C40,"aaa")</f>
        <v>火</v>
      </c>
      <c r="E40" s="43">
        <f>I40-4</f>
        <v>45840</v>
      </c>
      <c r="F40" s="44" t="str">
        <f t="shared" ref="F40" si="12">TEXT(E40,"aaa")</f>
        <v>水</v>
      </c>
      <c r="G40" s="43">
        <f t="shared" ref="G40:G43" si="13">I40-1</f>
        <v>45843</v>
      </c>
      <c r="H40" s="44" t="str">
        <f t="shared" ref="H40:H43" si="14">TEXT(G40,"aaa")</f>
        <v>土</v>
      </c>
      <c r="I40" s="43">
        <v>45844</v>
      </c>
      <c r="J40" s="44" t="str">
        <f t="shared" ref="J40:J43" si="15">TEXT(I40,"aaa")</f>
        <v>日</v>
      </c>
      <c r="K40" s="43">
        <f>I40+7</f>
        <v>45851</v>
      </c>
      <c r="L40" s="45" t="str">
        <f t="shared" ref="L40:L43" si="16">TEXT(K40,"aaa")</f>
        <v>日</v>
      </c>
    </row>
    <row r="41" spans="1:18" s="6" customFormat="1" ht="39.950000000000003" customHeight="1">
      <c r="A41" s="30" t="s">
        <v>25</v>
      </c>
      <c r="B41" s="34" t="s">
        <v>38</v>
      </c>
      <c r="C41" s="31">
        <f t="shared" ref="C41:C43" si="17">E41-1</f>
        <v>45846</v>
      </c>
      <c r="D41" s="32" t="str">
        <f t="shared" ref="D41:D43" si="18">TEXT(C41,"aaa")</f>
        <v>火</v>
      </c>
      <c r="E41" s="31">
        <f t="shared" ref="E41:E43" si="19">I41-4</f>
        <v>45847</v>
      </c>
      <c r="F41" s="32" t="str">
        <f t="shared" ref="F41:F43" si="20">TEXT(E41,"aaa")</f>
        <v>水</v>
      </c>
      <c r="G41" s="31">
        <f t="shared" si="13"/>
        <v>45850</v>
      </c>
      <c r="H41" s="32" t="str">
        <f t="shared" si="14"/>
        <v>土</v>
      </c>
      <c r="I41" s="31">
        <v>45851</v>
      </c>
      <c r="J41" s="32" t="str">
        <f t="shared" si="15"/>
        <v>日</v>
      </c>
      <c r="K41" s="31">
        <f t="shared" ref="K41:K43" si="21">I41+7</f>
        <v>45858</v>
      </c>
      <c r="L41" s="33" t="str">
        <f t="shared" si="16"/>
        <v>日</v>
      </c>
    </row>
    <row r="42" spans="1:18" s="6" customFormat="1" ht="41.25" customHeight="1">
      <c r="A42" s="30" t="s">
        <v>26</v>
      </c>
      <c r="B42" s="34" t="s">
        <v>39</v>
      </c>
      <c r="C42" s="31">
        <f t="shared" si="17"/>
        <v>45853</v>
      </c>
      <c r="D42" s="32" t="str">
        <f t="shared" si="18"/>
        <v>火</v>
      </c>
      <c r="E42" s="31">
        <f t="shared" si="19"/>
        <v>45854</v>
      </c>
      <c r="F42" s="32" t="str">
        <f t="shared" si="20"/>
        <v>水</v>
      </c>
      <c r="G42" s="31">
        <f t="shared" si="13"/>
        <v>45857</v>
      </c>
      <c r="H42" s="32" t="str">
        <f t="shared" si="14"/>
        <v>土</v>
      </c>
      <c r="I42" s="31">
        <v>45858</v>
      </c>
      <c r="J42" s="32" t="str">
        <f t="shared" si="15"/>
        <v>日</v>
      </c>
      <c r="K42" s="31">
        <f t="shared" si="21"/>
        <v>45865</v>
      </c>
      <c r="L42" s="33" t="str">
        <f t="shared" si="16"/>
        <v>日</v>
      </c>
    </row>
    <row r="43" spans="1:18" s="1" customFormat="1" ht="39.75" customHeight="1">
      <c r="A43" s="35" t="s">
        <v>29</v>
      </c>
      <c r="B43" s="36" t="s">
        <v>40</v>
      </c>
      <c r="C43" s="37">
        <f t="shared" si="17"/>
        <v>45860</v>
      </c>
      <c r="D43" s="38" t="str">
        <f t="shared" si="18"/>
        <v>火</v>
      </c>
      <c r="E43" s="37">
        <f t="shared" si="19"/>
        <v>45861</v>
      </c>
      <c r="F43" s="38" t="str">
        <f t="shared" si="20"/>
        <v>水</v>
      </c>
      <c r="G43" s="37">
        <f t="shared" si="13"/>
        <v>45864</v>
      </c>
      <c r="H43" s="38" t="str">
        <f t="shared" si="14"/>
        <v>土</v>
      </c>
      <c r="I43" s="37">
        <v>45865</v>
      </c>
      <c r="J43" s="38" t="str">
        <f t="shared" si="15"/>
        <v>日</v>
      </c>
      <c r="K43" s="37">
        <f t="shared" si="21"/>
        <v>45872</v>
      </c>
      <c r="L43" s="39" t="str">
        <f t="shared" si="16"/>
        <v>日</v>
      </c>
    </row>
    <row r="44" spans="1:18" s="1" customFormat="1" ht="39.75" customHeight="1">
      <c r="A44" s="54"/>
      <c r="B44" s="55"/>
      <c r="C44" s="26"/>
      <c r="D44" s="27"/>
      <c r="E44" s="26"/>
      <c r="F44" s="27"/>
      <c r="G44" s="26"/>
      <c r="H44" s="27"/>
      <c r="I44" s="26"/>
      <c r="J44" s="27"/>
      <c r="K44" s="26"/>
      <c r="L44" s="27"/>
    </row>
    <row r="45" spans="1:18" s="1" customFormat="1" ht="39.75" customHeight="1">
      <c r="A45" s="54"/>
      <c r="B45" s="55"/>
      <c r="C45" s="26"/>
      <c r="D45" s="27"/>
      <c r="E45" s="26"/>
      <c r="F45" s="27"/>
      <c r="G45" s="26"/>
      <c r="H45" s="27"/>
      <c r="I45" s="26"/>
      <c r="J45" s="27"/>
      <c r="K45" s="26"/>
      <c r="L45" s="27"/>
    </row>
    <row r="46" spans="1:18" s="1" customFormat="1" ht="39.75" customHeight="1">
      <c r="A46" s="54"/>
      <c r="B46" s="55"/>
      <c r="C46" s="26"/>
      <c r="D46" s="27"/>
      <c r="E46" s="26"/>
      <c r="F46" s="27"/>
      <c r="G46" s="26"/>
      <c r="H46" s="27"/>
      <c r="I46" s="26"/>
      <c r="J46" s="27"/>
      <c r="K46" s="26"/>
      <c r="L46" s="27"/>
    </row>
    <row r="47" spans="1:18" s="1" customFormat="1" ht="39.75" customHeight="1">
      <c r="A47" s="54"/>
      <c r="B47" s="55"/>
      <c r="C47" s="26"/>
      <c r="D47" s="27"/>
      <c r="E47" s="26"/>
      <c r="F47" s="27"/>
      <c r="G47" s="26"/>
      <c r="H47" s="27"/>
      <c r="I47" s="26"/>
      <c r="J47" s="27"/>
      <c r="K47" s="26"/>
      <c r="L47" s="27"/>
    </row>
    <row r="48" spans="1:18" s="1" customFormat="1" ht="39.75" customHeight="1">
      <c r="A48" s="54"/>
      <c r="B48" s="55"/>
      <c r="C48" s="26"/>
      <c r="D48" s="27"/>
      <c r="E48" s="26"/>
      <c r="F48" s="27"/>
      <c r="G48" s="26"/>
      <c r="H48" s="27"/>
      <c r="I48" s="26"/>
      <c r="J48" s="27"/>
      <c r="K48" s="26"/>
      <c r="L48" s="27"/>
    </row>
    <row r="49" spans="1:12" s="1" customFormat="1" ht="39.75" customHeight="1"/>
    <row r="50" spans="1:12" s="1" customFormat="1" ht="39.75" customHeight="1">
      <c r="A50" s="24"/>
      <c r="B50" s="25"/>
      <c r="C50" s="26"/>
      <c r="D50" s="27"/>
      <c r="E50" s="26"/>
      <c r="F50" s="27"/>
      <c r="G50" s="26"/>
      <c r="H50" s="27"/>
      <c r="I50" s="26"/>
      <c r="J50" s="27"/>
      <c r="K50" s="26"/>
      <c r="L50" s="27"/>
    </row>
    <row r="51" spans="1:12" s="1" customFormat="1" ht="39.75" customHeight="1">
      <c r="A51" s="24"/>
      <c r="B51" s="25"/>
      <c r="C51" s="26"/>
      <c r="D51" s="27"/>
      <c r="E51" s="26"/>
      <c r="F51" s="27"/>
      <c r="G51" s="26"/>
      <c r="H51" s="27"/>
      <c r="I51" s="26"/>
      <c r="J51" s="27"/>
      <c r="K51" s="26"/>
      <c r="L51" s="27"/>
    </row>
    <row r="52" spans="1:12" s="1" customFormat="1" ht="39.75" customHeight="1">
      <c r="A52" s="24"/>
      <c r="B52" s="25"/>
      <c r="C52" s="26"/>
      <c r="D52" s="27"/>
      <c r="E52" s="26"/>
      <c r="F52" s="27"/>
      <c r="G52" s="26"/>
      <c r="H52" s="27"/>
      <c r="I52" s="26"/>
      <c r="J52" s="27"/>
      <c r="K52" s="26"/>
      <c r="L52" s="27"/>
    </row>
    <row r="53" spans="1:12" s="1" customFormat="1" ht="49.5" customHeight="1">
      <c r="A53" s="126" t="s">
        <v>47</v>
      </c>
      <c r="B53" s="25"/>
      <c r="C53" s="26"/>
      <c r="D53" s="27"/>
      <c r="E53" s="26"/>
      <c r="F53" s="27"/>
      <c r="G53" s="26"/>
      <c r="H53" s="27"/>
      <c r="I53" s="26"/>
      <c r="J53" s="27"/>
      <c r="K53" s="26"/>
      <c r="L53" s="27"/>
    </row>
    <row r="54" spans="1:12" s="1" customFormat="1" ht="39.75" customHeight="1" thickBot="1">
      <c r="A54" s="23" t="s">
        <v>4</v>
      </c>
      <c r="B54" s="87" t="s">
        <v>3</v>
      </c>
      <c r="C54" s="88"/>
      <c r="D54" s="88"/>
      <c r="E54" s="88"/>
      <c r="F54" s="89"/>
      <c r="G54" s="87" t="s">
        <v>2</v>
      </c>
      <c r="H54" s="88"/>
      <c r="I54" s="88"/>
      <c r="J54" s="88"/>
      <c r="K54" s="88"/>
      <c r="L54" s="89"/>
    </row>
    <row r="55" spans="1:12" s="1" customFormat="1" ht="39.75" customHeight="1" thickTop="1">
      <c r="A55" s="94" t="s">
        <v>1</v>
      </c>
      <c r="B55" s="95" t="s">
        <v>19</v>
      </c>
      <c r="C55" s="96"/>
      <c r="D55" s="96"/>
      <c r="E55" s="96"/>
      <c r="F55" s="97"/>
      <c r="G55" s="98" t="s">
        <v>20</v>
      </c>
      <c r="H55" s="99"/>
      <c r="I55" s="99"/>
      <c r="J55" s="99"/>
      <c r="K55" s="100" t="s">
        <v>21</v>
      </c>
      <c r="L55" s="101"/>
    </row>
    <row r="56" spans="1:12" s="1" customFormat="1" ht="39.950000000000003" customHeight="1">
      <c r="A56" s="102"/>
      <c r="B56" s="103"/>
      <c r="C56" s="104"/>
      <c r="D56" s="104"/>
      <c r="E56" s="104"/>
      <c r="F56" s="105"/>
      <c r="G56" s="106" t="s">
        <v>42</v>
      </c>
      <c r="H56" s="107"/>
      <c r="I56" s="107"/>
      <c r="J56" s="108"/>
      <c r="K56" s="108"/>
      <c r="L56" s="109"/>
    </row>
    <row r="57" spans="1:12" s="1" customFormat="1" ht="39.950000000000003" customHeight="1">
      <c r="A57" s="110" t="s">
        <v>0</v>
      </c>
      <c r="B57" s="111" t="s">
        <v>43</v>
      </c>
      <c r="C57" s="112"/>
      <c r="D57" s="112"/>
      <c r="E57" s="112"/>
      <c r="F57" s="113"/>
      <c r="G57" s="114" t="s">
        <v>44</v>
      </c>
      <c r="H57" s="115"/>
      <c r="I57" s="115"/>
      <c r="J57" s="116"/>
      <c r="K57" s="116"/>
      <c r="L57" s="117" t="s">
        <v>45</v>
      </c>
    </row>
    <row r="58" spans="1:12" s="1" customFormat="1" ht="39.950000000000003" customHeight="1">
      <c r="A58" s="118"/>
      <c r="B58" s="119"/>
      <c r="C58" s="120"/>
      <c r="D58" s="120"/>
      <c r="E58" s="120"/>
      <c r="F58" s="121"/>
      <c r="G58" s="122" t="s">
        <v>46</v>
      </c>
      <c r="H58" s="123"/>
      <c r="I58" s="123"/>
      <c r="J58" s="124"/>
      <c r="K58" s="124"/>
      <c r="L58" s="125"/>
    </row>
    <row r="59" spans="1:12" s="1" customFormat="1" ht="39.950000000000003" customHeight="1"/>
    <row r="60" spans="1:12" s="1" customFormat="1" ht="39.75" customHeight="1"/>
  </sheetData>
  <mergeCells count="48">
    <mergeCell ref="A57:A58"/>
    <mergeCell ref="B57:F58"/>
    <mergeCell ref="B54:F54"/>
    <mergeCell ref="G54:L54"/>
    <mergeCell ref="A55:A56"/>
    <mergeCell ref="B55:F56"/>
    <mergeCell ref="G55:J55"/>
    <mergeCell ref="K55:L55"/>
    <mergeCell ref="M31:Q31"/>
    <mergeCell ref="P33:Q33"/>
    <mergeCell ref="A35:A39"/>
    <mergeCell ref="B35:B39"/>
    <mergeCell ref="C35:F35"/>
    <mergeCell ref="G35:H35"/>
    <mergeCell ref="I35:J35"/>
    <mergeCell ref="K35:L35"/>
    <mergeCell ref="C36:D38"/>
    <mergeCell ref="E36:F38"/>
    <mergeCell ref="G36:H38"/>
    <mergeCell ref="I36:J38"/>
    <mergeCell ref="K36:L38"/>
    <mergeCell ref="G39:H39"/>
    <mergeCell ref="I39:J39"/>
    <mergeCell ref="K39:L39"/>
    <mergeCell ref="K9:L9"/>
    <mergeCell ref="C5:F5"/>
    <mergeCell ref="C6:D8"/>
    <mergeCell ref="B22:F23"/>
    <mergeCell ref="B21:F21"/>
    <mergeCell ref="G21:L21"/>
    <mergeCell ref="G22:J22"/>
    <mergeCell ref="K22:L22"/>
    <mergeCell ref="P3:Q3"/>
    <mergeCell ref="B24:F25"/>
    <mergeCell ref="A22:A23"/>
    <mergeCell ref="A24:A25"/>
    <mergeCell ref="M1:Q1"/>
    <mergeCell ref="A5:A9"/>
    <mergeCell ref="B5:B9"/>
    <mergeCell ref="G5:H5"/>
    <mergeCell ref="I5:J5"/>
    <mergeCell ref="K5:L5"/>
    <mergeCell ref="E6:F8"/>
    <mergeCell ref="G6:H8"/>
    <mergeCell ref="I6:J8"/>
    <mergeCell ref="K6:L8"/>
    <mergeCell ref="G9:H9"/>
    <mergeCell ref="I9:J9"/>
  </mergeCells>
  <phoneticPr fontId="1"/>
  <pageMargins left="1.1023622047244095" right="0.51181102362204722" top="0.55118110236220474" bottom="0.55118110236220474" header="0.31496062992125984" footer="0.31496062992125984"/>
  <pageSetup paperSize="9" scale="37" fitToHeight="0" orientation="landscape" r:id="rId1"/>
  <rowBreaks count="1" manualBreakCount="1">
    <brk id="30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シンガポール</vt:lpstr>
      <vt:lpstr>シンガポール!Print_Area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2025-06-24T06:35:11Z</cp:lastPrinted>
  <dcterms:created xsi:type="dcterms:W3CDTF">2016-08-19T05:46:01Z</dcterms:created>
  <dcterms:modified xsi:type="dcterms:W3CDTF">2025-06-24T06:35:29Z</dcterms:modified>
</cp:coreProperties>
</file>