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シンガポール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シンガポール!$A$1:$R$32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5" i="1" l="1"/>
  <c r="F15" i="1" s="1"/>
  <c r="G15" i="1"/>
  <c r="H15" i="1" s="1"/>
  <c r="J15" i="1"/>
  <c r="K15" i="1"/>
  <c r="L15" i="1"/>
  <c r="E16" i="1"/>
  <c r="C16" i="1" s="1"/>
  <c r="D16" i="1" s="1"/>
  <c r="F16" i="1"/>
  <c r="G16" i="1"/>
  <c r="H16" i="1" s="1"/>
  <c r="J16" i="1"/>
  <c r="K16" i="1"/>
  <c r="L16" i="1"/>
  <c r="E17" i="1"/>
  <c r="F17" i="1" s="1"/>
  <c r="G17" i="1"/>
  <c r="H17" i="1" s="1"/>
  <c r="J17" i="1"/>
  <c r="K17" i="1"/>
  <c r="L17" i="1"/>
  <c r="E18" i="1"/>
  <c r="C18" i="1" s="1"/>
  <c r="D18" i="1" s="1"/>
  <c r="G18" i="1"/>
  <c r="H18" i="1" s="1"/>
  <c r="J18" i="1"/>
  <c r="K18" i="1"/>
  <c r="L18" i="1"/>
  <c r="C19" i="1"/>
  <c r="D19" i="1" s="1"/>
  <c r="E19" i="1"/>
  <c r="F19" i="1"/>
  <c r="G19" i="1"/>
  <c r="H19" i="1"/>
  <c r="J19" i="1"/>
  <c r="K19" i="1"/>
  <c r="L19" i="1"/>
  <c r="E20" i="1"/>
  <c r="C20" i="1" s="1"/>
  <c r="D20" i="1" s="1"/>
  <c r="F20" i="1"/>
  <c r="G20" i="1"/>
  <c r="H20" i="1"/>
  <c r="J20" i="1"/>
  <c r="K20" i="1"/>
  <c r="L20" i="1"/>
  <c r="C11" i="1"/>
  <c r="C12" i="1"/>
  <c r="C13" i="1"/>
  <c r="C14" i="1"/>
  <c r="C10" i="1"/>
  <c r="E12" i="1"/>
  <c r="E13" i="1"/>
  <c r="E14" i="1"/>
  <c r="E11" i="1"/>
  <c r="K12" i="1"/>
  <c r="K13" i="1"/>
  <c r="K14" i="1"/>
  <c r="K11" i="1"/>
  <c r="K10" i="1"/>
  <c r="G13" i="1"/>
  <c r="G11" i="1"/>
  <c r="F18" i="1" l="1"/>
  <c r="C17" i="1"/>
  <c r="D17" i="1" s="1"/>
  <c r="C15" i="1"/>
  <c r="D15" i="1" s="1"/>
  <c r="L14" i="1"/>
  <c r="J14" i="1"/>
  <c r="G14" i="1"/>
  <c r="H14" i="1" s="1"/>
  <c r="F14" i="1"/>
  <c r="D14" i="1"/>
  <c r="L13" i="1"/>
  <c r="J13" i="1"/>
  <c r="H13" i="1"/>
  <c r="D13" i="1"/>
  <c r="L12" i="1"/>
  <c r="J12" i="1"/>
  <c r="G12" i="1"/>
  <c r="H12" i="1" s="1"/>
  <c r="F12" i="1"/>
  <c r="D12" i="1"/>
  <c r="L11" i="1"/>
  <c r="J11" i="1"/>
  <c r="H11" i="1"/>
  <c r="F11" i="1"/>
  <c r="D11" i="1"/>
  <c r="L10" i="1"/>
  <c r="J10" i="1"/>
  <c r="G10" i="1"/>
  <c r="H10" i="1" s="1"/>
  <c r="E10" i="1"/>
  <c r="F10" i="1" s="1"/>
  <c r="D10" i="1"/>
  <c r="F13" i="1" l="1"/>
</calcChain>
</file>

<file path=xl/sharedStrings.xml><?xml version="1.0" encoding="utf-8"?>
<sst xmlns="http://schemas.openxmlformats.org/spreadsheetml/2006/main" count="53" uniqueCount="49">
  <si>
    <t>神戸 CFS</t>
    <rPh sb="0" eb="2">
      <t>コウベ</t>
    </rPh>
    <phoneticPr fontId="1"/>
  </si>
  <si>
    <t>大阪 CFS</t>
    <rPh sb="0" eb="2">
      <t>オオサカ</t>
    </rPh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</si>
  <si>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0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</si>
  <si>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</si>
  <si>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0"/>
  </si>
  <si>
    <t>0 DAYS</t>
    <phoneticPr fontId="1"/>
  </si>
  <si>
    <t>SIN</t>
    <phoneticPr fontId="1"/>
  </si>
  <si>
    <t>KOB</t>
  </si>
  <si>
    <t>OSA</t>
    <phoneticPr fontId="1"/>
  </si>
  <si>
    <t>ETA</t>
  </si>
  <si>
    <t>ETD</t>
    <phoneticPr fontId="1"/>
  </si>
  <si>
    <t>CFS CUT</t>
  </si>
  <si>
    <t>VOY</t>
  </si>
  <si>
    <t>VESSEL</t>
    <phoneticPr fontId="1"/>
  </si>
  <si>
    <t>From Osaka / Kobe</t>
    <phoneticPr fontId="1"/>
  </si>
  <si>
    <t xml:space="preserve">UPDATED :  </t>
    <phoneticPr fontId="9"/>
  </si>
  <si>
    <t>連絡先：大阪海運
TEL：06-7730-1075/FAX：06-7730-1088</t>
    <rPh sb="0" eb="3">
      <t>レンラクサキ</t>
    </rPh>
    <phoneticPr fontId="1"/>
  </si>
  <si>
    <t>KOB</t>
    <phoneticPr fontId="1"/>
  </si>
  <si>
    <t>　　　　　SINGAPORE SCHEDULE - 関西　　</t>
    <phoneticPr fontId="1"/>
  </si>
  <si>
    <t>日東物流㈱
大阪総合物流センター</t>
    <rPh sb="0" eb="4">
      <t>ニットウブツリュウ</t>
    </rPh>
    <rPh sb="6" eb="8">
      <t>オオサカ</t>
    </rPh>
    <rPh sb="8" eb="12">
      <t>ソウゴウブツリュウ</t>
    </rPh>
    <phoneticPr fontId="10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</si>
  <si>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9"/>
  </si>
  <si>
    <t>NACCS: 4IWM4</t>
    <phoneticPr fontId="1"/>
  </si>
  <si>
    <t>神戸市東灘区向洋町西6丁目4</t>
    <rPh sb="9" eb="10">
      <t>ニシ</t>
    </rPh>
    <rPh sb="11" eb="13">
      <t>チョウメ</t>
    </rPh>
    <phoneticPr fontId="1"/>
  </si>
  <si>
    <t>NACCS: 3GDL2</t>
    <phoneticPr fontId="1"/>
  </si>
  <si>
    <t xml:space="preserve">TEL : :078-857-1361    FAX : 078-857-1365 </t>
    <phoneticPr fontId="1"/>
  </si>
  <si>
    <t>BALTIC NORTH</t>
  </si>
  <si>
    <t>0IZK7S1NC</t>
  </si>
  <si>
    <t>ONE HELSINKI</t>
  </si>
  <si>
    <t>062W</t>
  </si>
  <si>
    <t>ALS FLORA</t>
  </si>
  <si>
    <t>0IZK9S1NC</t>
  </si>
  <si>
    <t>ONE HONG KONG</t>
  </si>
  <si>
    <t>085W</t>
  </si>
  <si>
    <t>LOUISE</t>
  </si>
  <si>
    <t>0IZKBS1NC</t>
  </si>
  <si>
    <t>9~11 DAYS</t>
    <phoneticPr fontId="1"/>
  </si>
  <si>
    <t>ONE HARBOUR</t>
  </si>
  <si>
    <t>101W</t>
  </si>
  <si>
    <t xml:space="preserve">ANL WANGARATTA </t>
  </si>
  <si>
    <t xml:space="preserve">	0IZKDS1NC</t>
  </si>
  <si>
    <t>NYK VENUS</t>
  </si>
  <si>
    <t>080W</t>
  </si>
  <si>
    <t xml:space="preserve">	0IZKFS1NC</t>
  </si>
  <si>
    <t>ONE HOUSTON</t>
  </si>
  <si>
    <t>060W</t>
  </si>
  <si>
    <t xml:space="preserve">	0IZKHS1NC</t>
  </si>
  <si>
    <t>TEL : :06-6612-2600   FAX : 06-6612-2605</t>
    <phoneticPr fontId="1"/>
  </si>
  <si>
    <t>日東物流㈱
神戸六甲C-4</t>
    <rPh sb="0" eb="4">
      <t>ニットウブツリュウ</t>
    </rPh>
    <rPh sb="6" eb="8">
      <t>コウベ</t>
    </rPh>
    <rPh sb="8" eb="10">
      <t>ロッコウ</t>
    </rPh>
    <phoneticPr fontId="10"/>
  </si>
  <si>
    <t>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</si>
</sst>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79" formatCode="\$#,##0\ ;\(\$#,##0\)"/>
    <numFmt numFmtId="180" formatCode="&quot;VND&quot;#,##0_);[Red]\(&quot;VND&quot;#,##0\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4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4"/>
      <color theme="5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8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26"/>
      <color rgb="FFFF0000"/>
      <name val="Meiryo UI"/>
      <family val="3"/>
      <charset val="128"/>
    </font>
    <font>
      <sz val="22"/>
      <name val="Meiryo UI"/>
      <family val="3"/>
      <charset val="128"/>
    </font>
    <font>
      <sz val="21"/>
      <name val="Meiryo UI"/>
      <family val="3"/>
      <charset val="128"/>
    </font>
    <font>
      <sz val="18"/>
      <color theme="1"/>
      <name val="Meiryo UI"/>
      <family val="3"/>
      <charset val="128"/>
    </font>
    <font>
      <sz val="2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7">
    <xf numFmtId="0" fontId="0" fillId="0" borderId="0">
      <alignment vertical="center"/>
    </xf>
    <xf numFmtId="0" fontId="2" fillId="0" borderId="0"/>
    <xf numFmtId="0" fontId="29" fillId="0" borderId="0"/>
    <xf numFmtId="0" fontId="29" fillId="0" borderId="0"/>
    <xf numFmtId="0" fontId="30" fillId="0" borderId="0">
      <alignment vertical="center"/>
    </xf>
    <xf numFmtId="3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180" fontId="36" fillId="0" borderId="0"/>
    <xf numFmtId="0" fontId="31" fillId="0" borderId="15" applyNumberFormat="0" applyFont="0" applyFill="0" applyAlignment="0" applyProtection="0"/>
    <xf numFmtId="16" fontId="37" fillId="0" borderId="0"/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9" fillId="0" borderId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8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0" fontId="41" fillId="0" borderId="0"/>
  </cellStyleXfs>
  <cellXfs count="94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/>
    <xf numFmtId="0" fontId="8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8" fillId="0" borderId="0" xfId="1" applyFont="1" applyAlignment="1"/>
    <xf numFmtId="0" fontId="19" fillId="0" borderId="0" xfId="1" applyFont="1" applyFill="1" applyAlignment="1">
      <alignment horizontal="center" vertical="center"/>
    </xf>
    <xf numFmtId="0" fontId="20" fillId="0" borderId="0" xfId="1" applyFont="1" applyFill="1" applyAlignment="1"/>
    <xf numFmtId="0" fontId="6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/>
    </xf>
    <xf numFmtId="0" fontId="22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23" fillId="0" borderId="0" xfId="1" applyFont="1" applyBorder="1" applyAlignment="1">
      <alignment horizontal="center" vertical="center"/>
    </xf>
    <xf numFmtId="0" fontId="24" fillId="0" borderId="0" xfId="1" applyFont="1" applyFill="1" applyAlignment="1">
      <alignment vertical="center"/>
    </xf>
    <xf numFmtId="0" fontId="25" fillId="0" borderId="0" xfId="1" applyFont="1" applyFill="1" applyAlignment="1">
      <alignment vertical="center" wrapText="1"/>
    </xf>
    <xf numFmtId="0" fontId="27" fillId="3" borderId="0" xfId="1" applyFont="1" applyFill="1" applyAlignment="1">
      <alignment vertical="center" wrapText="1"/>
    </xf>
    <xf numFmtId="0" fontId="28" fillId="3" borderId="0" xfId="1" applyFont="1" applyFill="1" applyAlignment="1">
      <alignment vertical="center"/>
    </xf>
    <xf numFmtId="0" fontId="18" fillId="0" borderId="0" xfId="1" applyFont="1" applyBorder="1" applyAlignment="1"/>
    <xf numFmtId="0" fontId="11" fillId="0" borderId="11" xfId="1" applyFont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left" vertical="center" indent="1"/>
      <protection locked="0"/>
    </xf>
    <xf numFmtId="0" fontId="7" fillId="0" borderId="0" xfId="1" quotePrefix="1" applyNumberFormat="1" applyFont="1" applyFill="1" applyBorder="1" applyAlignment="1" applyProtection="1">
      <alignment horizontal="center" vertical="center"/>
      <protection locked="0"/>
    </xf>
    <xf numFmtId="176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3" fillId="0" borderId="0" xfId="1" applyFont="1" applyFill="1" applyBorder="1" applyAlignment="1">
      <alignment vertical="center"/>
    </xf>
    <xf numFmtId="0" fontId="42" fillId="0" borderId="0" xfId="1" applyFont="1" applyFill="1" applyBorder="1" applyAlignment="1" applyProtection="1">
      <alignment horizontal="left" vertical="center" indent="1"/>
      <protection locked="0"/>
    </xf>
    <xf numFmtId="0" fontId="8" fillId="0" borderId="18" xfId="1" applyFont="1" applyFill="1" applyBorder="1" applyAlignment="1">
      <alignment vertical="center"/>
    </xf>
    <xf numFmtId="176" fontId="8" fillId="0" borderId="17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15" fillId="0" borderId="17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vertical="center"/>
    </xf>
    <xf numFmtId="0" fontId="15" fillId="0" borderId="24" xfId="1" applyFont="1" applyFill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11" fillId="2" borderId="27" xfId="1" applyNumberFormat="1" applyFont="1" applyFill="1" applyBorder="1" applyAlignment="1">
      <alignment vertical="center"/>
    </xf>
    <xf numFmtId="0" fontId="8" fillId="0" borderId="20" xfId="1" applyFont="1" applyFill="1" applyBorder="1" applyAlignment="1">
      <alignment vertical="center"/>
    </xf>
    <xf numFmtId="0" fontId="15" fillId="0" borderId="21" xfId="1" applyFont="1" applyFill="1" applyBorder="1" applyAlignment="1">
      <alignment horizontal="center" vertical="center"/>
    </xf>
    <xf numFmtId="176" fontId="8" fillId="0" borderId="21" xfId="1" applyNumberFormat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178" fontId="15" fillId="0" borderId="0" xfId="1" applyNumberFormat="1" applyFont="1" applyFill="1" applyBorder="1" applyAlignment="1">
      <alignment horizontal="center" vertical="center"/>
    </xf>
    <xf numFmtId="0" fontId="26" fillId="3" borderId="0" xfId="1" applyFont="1" applyFill="1" applyAlignment="1">
      <alignment horizontal="center" vertical="center" wrapText="1"/>
    </xf>
    <xf numFmtId="0" fontId="16" fillId="2" borderId="20" xfId="1" applyNumberFormat="1" applyFont="1" applyFill="1" applyBorder="1" applyAlignment="1">
      <alignment horizontal="center" vertical="center" wrapText="1"/>
    </xf>
    <xf numFmtId="0" fontId="16" fillId="2" borderId="18" xfId="1" applyNumberFormat="1" applyFont="1" applyFill="1" applyBorder="1" applyAlignment="1">
      <alignment horizontal="center" vertical="center" wrapText="1"/>
    </xf>
    <xf numFmtId="0" fontId="16" fillId="2" borderId="26" xfId="1" applyNumberFormat="1" applyFont="1" applyFill="1" applyBorder="1" applyAlignment="1">
      <alignment horizontal="center" vertical="center" wrapText="1"/>
    </xf>
    <xf numFmtId="0" fontId="16" fillId="2" borderId="21" xfId="1" applyNumberFormat="1" applyFont="1" applyFill="1" applyBorder="1" applyAlignment="1">
      <alignment horizontal="center" vertical="center"/>
    </xf>
    <xf numFmtId="0" fontId="16" fillId="2" borderId="17" xfId="1" applyNumberFormat="1" applyFont="1" applyFill="1" applyBorder="1" applyAlignment="1">
      <alignment horizontal="center" vertical="center"/>
    </xf>
    <xf numFmtId="0" fontId="16" fillId="2" borderId="27" xfId="1" applyNumberFormat="1" applyFont="1" applyFill="1" applyBorder="1" applyAlignment="1">
      <alignment horizontal="center" vertical="center"/>
    </xf>
    <xf numFmtId="0" fontId="16" fillId="2" borderId="21" xfId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/>
    </xf>
    <xf numFmtId="0" fontId="11" fillId="2" borderId="17" xfId="1" applyNumberFormat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177" fontId="15" fillId="2" borderId="27" xfId="1" applyNumberFormat="1" applyFont="1" applyFill="1" applyBorder="1" applyAlignment="1">
      <alignment horizontal="center" vertical="center"/>
    </xf>
    <xf numFmtId="0" fontId="14" fillId="2" borderId="27" xfId="1" applyFont="1" applyFill="1" applyBorder="1" applyAlignment="1">
      <alignment horizontal="center" vertical="center"/>
    </xf>
    <xf numFmtId="0" fontId="14" fillId="2" borderId="28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43" fillId="0" borderId="14" xfId="1" applyFont="1" applyBorder="1" applyAlignment="1">
      <alignment horizontal="center" vertical="center" wrapText="1"/>
    </xf>
    <xf numFmtId="0" fontId="43" fillId="0" borderId="15" xfId="1" applyFont="1" applyBorder="1" applyAlignment="1">
      <alignment horizontal="center" vertical="center" wrapText="1"/>
    </xf>
    <xf numFmtId="0" fontId="43" fillId="0" borderId="16" xfId="1" applyFont="1" applyBorder="1" applyAlignment="1">
      <alignment horizontal="center" vertical="center" wrapText="1"/>
    </xf>
    <xf numFmtId="0" fontId="44" fillId="0" borderId="14" xfId="1" applyFont="1" applyBorder="1" applyAlignment="1">
      <alignment horizontal="left" vertical="center" wrapText="1"/>
    </xf>
    <xf numFmtId="0" fontId="44" fillId="0" borderId="15" xfId="1" applyFont="1" applyBorder="1" applyAlignment="1">
      <alignment horizontal="left" vertical="center" wrapText="1"/>
    </xf>
    <xf numFmtId="0" fontId="45" fillId="0" borderId="15" xfId="1" applyFont="1" applyBorder="1" applyAlignment="1">
      <alignment horizontal="left" vertical="center"/>
    </xf>
    <xf numFmtId="0" fontId="45" fillId="0" borderId="16" xfId="1" applyFont="1" applyBorder="1" applyAlignment="1">
      <alignment horizontal="left" vertical="center"/>
    </xf>
    <xf numFmtId="0" fontId="8" fillId="0" borderId="7" xfId="1" applyFont="1" applyBorder="1" applyAlignment="1">
      <alignment horizontal="center" vertical="center"/>
    </xf>
    <xf numFmtId="0" fontId="43" fillId="0" borderId="3" xfId="1" applyFont="1" applyBorder="1" applyAlignment="1">
      <alignment horizontal="center" vertical="center" wrapText="1"/>
    </xf>
    <xf numFmtId="0" fontId="43" fillId="0" borderId="2" xfId="1" applyFont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0" fontId="44" fillId="0" borderId="3" xfId="1" applyFont="1" applyBorder="1" applyAlignment="1">
      <alignment horizontal="left" vertical="center"/>
    </xf>
    <xf numFmtId="0" fontId="44" fillId="0" borderId="2" xfId="1" applyFont="1" applyBorder="1" applyAlignment="1">
      <alignment vertical="center"/>
    </xf>
    <xf numFmtId="0" fontId="44" fillId="0" borderId="2" xfId="1" applyFont="1" applyFill="1" applyBorder="1" applyAlignment="1">
      <alignment vertical="center"/>
    </xf>
    <xf numFmtId="0" fontId="46" fillId="0" borderId="1" xfId="1" applyFont="1" applyBorder="1" applyAlignment="1">
      <alignment horizontal="right" vertical="center"/>
    </xf>
    <xf numFmtId="0" fontId="8" fillId="0" borderId="1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4" fillId="0" borderId="6" xfId="1" applyFont="1" applyBorder="1" applyAlignment="1">
      <alignment horizontal="left" vertical="center"/>
    </xf>
    <xf numFmtId="0" fontId="44" fillId="0" borderId="5" xfId="1" applyFont="1" applyBorder="1" applyAlignment="1">
      <alignment vertical="center"/>
    </xf>
    <xf numFmtId="0" fontId="44" fillId="0" borderId="5" xfId="1" applyFont="1" applyFill="1" applyBorder="1" applyAlignment="1">
      <alignment vertical="center"/>
    </xf>
    <xf numFmtId="0" fontId="45" fillId="0" borderId="4" xfId="1" applyFont="1" applyBorder="1" applyAlignment="1">
      <alignment horizontal="right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</cellXfs>
  <cellStyles count="27">
    <cellStyle name="Comma0" xfId="5"/>
    <cellStyle name="Currency0" xfId="6"/>
    <cellStyle name="Date" xfId="7"/>
    <cellStyle name="Fixed" xfId="8"/>
    <cellStyle name="Followed Hyperlink" xfId="9"/>
    <cellStyle name="Heading 1" xfId="10"/>
    <cellStyle name="Heading 2" xfId="11"/>
    <cellStyle name="Hyperlink" xfId="12"/>
    <cellStyle name="Normal" xfId="3"/>
    <cellStyle name="Normal - Style1" xfId="13"/>
    <cellStyle name="Total" xfId="14"/>
    <cellStyle name="一般_MONTHLY SCHEDULE" xfId="15"/>
    <cellStyle name="똿뗦먛귟 [0.00]_PRODUCT DETAIL Q1" xfId="16"/>
    <cellStyle name="똿뗦먛귟_PRODUCT DETAIL Q1" xfId="17"/>
    <cellStyle name="標準" xfId="0" builtinId="0"/>
    <cellStyle name="標準 2" xfId="1"/>
    <cellStyle name="標準 3" xfId="2"/>
    <cellStyle name="標準 4" xfId="4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1197713</xdr:colOff>
      <xdr:row>3</xdr:row>
      <xdr:rowOff>222292</xdr:rowOff>
    </xdr:from>
    <xdr:to>
      <xdr:col>16</xdr:col>
      <xdr:colOff>1119187</xdr:colOff>
      <xdr:row>11</xdr:row>
      <xdr:rowOff>79500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90276" y="2317792"/>
          <a:ext cx="6493724" cy="4143458"/>
        </a:xfrm>
        <a:prstGeom prst="rect">
          <a:avLst/>
        </a:prstGeom>
      </xdr:spPr>
    </xdr:pic>
    <xdr:clientData/>
  </xdr:twoCellAnchor>
  <xdr:oneCellAnchor>
    <xdr:from>
      <xdr:col>0</xdr:col>
      <xdr:colOff>1160316</xdr:colOff>
      <xdr:row>20</xdr:row>
      <xdr:rowOff>452433</xdr:rowOff>
    </xdr:from>
    <xdr:ext cx="3452813" cy="1714501"/>
    <xdr:sp macro="" textlink="">
      <xdr:nvSpPr>
        <xdr:cNvPr id="3" name="テキスト ボックス 2"/>
        <xdr:cNvSpPr txBox="1"/>
      </xdr:nvSpPr>
      <xdr:spPr>
        <a:xfrm>
          <a:off x="1160316" y="11358558"/>
          <a:ext cx="3452813" cy="171450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928688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361747"/>
          <a:ext cx="2052638" cy="1526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1023937</xdr:colOff>
      <xdr:row>11</xdr:row>
      <xdr:rowOff>333373</xdr:rowOff>
    </xdr:from>
    <xdr:to>
      <xdr:col>17</xdr:col>
      <xdr:colOff>166696</xdr:colOff>
      <xdr:row>31</xdr:row>
      <xdr:rowOff>23815</xdr:rowOff>
    </xdr:to>
    <xdr:sp macro="" textlink="">
      <xdr:nvSpPr>
        <xdr:cNvPr id="5" name="テキスト ボックス 4"/>
        <xdr:cNvSpPr txBox="1"/>
      </xdr:nvSpPr>
      <xdr:spPr>
        <a:xfrm>
          <a:off x="17716500" y="6715123"/>
          <a:ext cx="6905634" cy="983456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5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5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>
    <xdr:from>
      <xdr:col>2</xdr:col>
      <xdr:colOff>344197</xdr:colOff>
      <xdr:row>20</xdr:row>
      <xdr:rowOff>110406</xdr:rowOff>
    </xdr:from>
    <xdr:to>
      <xdr:col>10</xdr:col>
      <xdr:colOff>595311</xdr:colOff>
      <xdr:row>24</xdr:row>
      <xdr:rowOff>476248</xdr:rowOff>
    </xdr:to>
    <xdr:grpSp>
      <xdr:nvGrpSpPr>
        <xdr:cNvPr id="8" name="グループ化 7"/>
        <xdr:cNvGrpSpPr/>
      </xdr:nvGrpSpPr>
      <xdr:grpSpPr>
        <a:xfrm>
          <a:off x="6583072" y="11016531"/>
          <a:ext cx="8633114" cy="2366092"/>
          <a:chOff x="26298043" y="2921000"/>
          <a:chExt cx="9865207" cy="4830000"/>
        </a:xfrm>
      </xdr:grpSpPr>
      <xdr:sp macro="" textlink="">
        <xdr:nvSpPr>
          <xdr:cNvPr id="10" name="円/楕円 9"/>
          <xdr:cNvSpPr/>
        </xdr:nvSpPr>
        <xdr:spPr>
          <a:xfrm>
            <a:off x="26298043" y="292100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7746855" y="3797821"/>
            <a:ext cx="7361445" cy="3808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S37"/>
  <sheetViews>
    <sheetView tabSelected="1" view="pageBreakPreview" zoomScale="40" zoomScaleNormal="40" zoomScaleSheetLayoutView="40" zoomScalePageLayoutView="40" workbookViewId="0">
      <selection activeCell="R3" sqref="R3"/>
    </sheetView>
  </sheetViews>
  <sheetFormatPr defaultRowHeight="13.5"/>
  <cols>
    <col min="1" max="1" width="59.875" customWidth="1"/>
    <col min="2" max="2" width="21.8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375" customWidth="1"/>
    <col min="13" max="16" width="21.625" customWidth="1"/>
    <col min="17" max="17" width="15.625" customWidth="1"/>
    <col min="18" max="18" width="13.875" customWidth="1"/>
    <col min="19" max="19" width="12.375" customWidth="1"/>
    <col min="20" max="27" width="9.25" customWidth="1"/>
    <col min="28" max="28" width="8.125" customWidth="1"/>
    <col min="29" max="29" width="15.875" customWidth="1"/>
  </cols>
  <sheetData>
    <row r="1" spans="1:19" s="6" customFormat="1" ht="67.5" customHeight="1">
      <c r="A1" s="22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49" t="s">
        <v>16</v>
      </c>
      <c r="N1" s="49"/>
      <c r="O1" s="49"/>
      <c r="P1" s="49"/>
      <c r="Q1" s="49"/>
      <c r="R1" s="20"/>
      <c r="S1" s="19"/>
    </row>
    <row r="2" spans="1:19" s="1" customFormat="1" ht="30" customHeight="1"/>
    <row r="3" spans="1:19" s="6" customFormat="1" ht="66.75" customHeight="1">
      <c r="A3" s="18"/>
      <c r="B3" s="16"/>
      <c r="C3" s="16"/>
      <c r="D3" s="16"/>
      <c r="E3" s="16"/>
      <c r="F3" s="16"/>
      <c r="G3" s="16"/>
      <c r="H3" s="16"/>
      <c r="L3" s="16"/>
      <c r="M3" s="14"/>
      <c r="O3" s="17" t="s">
        <v>15</v>
      </c>
      <c r="P3" s="48">
        <v>45819</v>
      </c>
      <c r="Q3" s="48"/>
      <c r="R3" s="29" t="s">
        <v>48</v>
      </c>
    </row>
    <row r="4" spans="1:19" s="11" customFormat="1" ht="70.5" customHeight="1">
      <c r="A4" s="15" t="s">
        <v>14</v>
      </c>
      <c r="B4" s="14"/>
      <c r="C4" s="14"/>
      <c r="D4" s="14"/>
      <c r="E4" s="14"/>
      <c r="F4" s="14"/>
      <c r="K4" s="23"/>
      <c r="M4" s="12"/>
      <c r="N4" s="12"/>
      <c r="O4" s="12"/>
      <c r="P4" s="13"/>
      <c r="Q4" s="12"/>
    </row>
    <row r="5" spans="1:19" s="4" customFormat="1" ht="37.5" customHeight="1">
      <c r="A5" s="50" t="s">
        <v>13</v>
      </c>
      <c r="B5" s="53" t="s">
        <v>12</v>
      </c>
      <c r="C5" s="53" t="s">
        <v>11</v>
      </c>
      <c r="D5" s="53"/>
      <c r="E5" s="53"/>
      <c r="F5" s="53"/>
      <c r="G5" s="56" t="s">
        <v>9</v>
      </c>
      <c r="H5" s="56"/>
      <c r="I5" s="53" t="s">
        <v>10</v>
      </c>
      <c r="J5" s="53"/>
      <c r="K5" s="56" t="s">
        <v>9</v>
      </c>
      <c r="L5" s="57"/>
      <c r="M5" s="30"/>
      <c r="N5" s="5"/>
    </row>
    <row r="6" spans="1:19" s="4" customFormat="1" ht="37.5" customHeight="1">
      <c r="A6" s="51"/>
      <c r="B6" s="54"/>
      <c r="C6" s="58" t="s">
        <v>8</v>
      </c>
      <c r="D6" s="58"/>
      <c r="E6" s="58" t="s">
        <v>17</v>
      </c>
      <c r="F6" s="58"/>
      <c r="G6" s="58" t="s">
        <v>7</v>
      </c>
      <c r="H6" s="58"/>
      <c r="I6" s="58" t="s">
        <v>7</v>
      </c>
      <c r="J6" s="58"/>
      <c r="K6" s="59" t="s">
        <v>6</v>
      </c>
      <c r="L6" s="60"/>
      <c r="M6" s="9"/>
      <c r="N6" s="2"/>
    </row>
    <row r="7" spans="1:19" s="4" customFormat="1" ht="37.5" customHeight="1">
      <c r="A7" s="51"/>
      <c r="B7" s="54"/>
      <c r="C7" s="58"/>
      <c r="D7" s="58"/>
      <c r="E7" s="58"/>
      <c r="F7" s="58"/>
      <c r="G7" s="58"/>
      <c r="H7" s="58"/>
      <c r="I7" s="58"/>
      <c r="J7" s="58"/>
      <c r="K7" s="59"/>
      <c r="L7" s="60"/>
      <c r="M7" s="9"/>
      <c r="N7" s="2"/>
    </row>
    <row r="8" spans="1:19" s="4" customFormat="1" ht="37.5" customHeight="1">
      <c r="A8" s="51"/>
      <c r="B8" s="54"/>
      <c r="C8" s="58"/>
      <c r="D8" s="58"/>
      <c r="E8" s="58"/>
      <c r="F8" s="58"/>
      <c r="G8" s="58"/>
      <c r="H8" s="58"/>
      <c r="I8" s="58"/>
      <c r="J8" s="58"/>
      <c r="K8" s="59"/>
      <c r="L8" s="60"/>
      <c r="M8" s="9"/>
      <c r="N8" s="10"/>
    </row>
    <row r="9" spans="1:19" s="8" customFormat="1" ht="37.5" customHeight="1">
      <c r="A9" s="52"/>
      <c r="B9" s="55"/>
      <c r="C9" s="42"/>
      <c r="D9" s="42"/>
      <c r="E9" s="42"/>
      <c r="F9" s="42"/>
      <c r="G9" s="61"/>
      <c r="H9" s="61"/>
      <c r="I9" s="61" t="s">
        <v>5</v>
      </c>
      <c r="J9" s="61"/>
      <c r="K9" s="62" t="s">
        <v>35</v>
      </c>
      <c r="L9" s="63"/>
      <c r="M9" s="9"/>
    </row>
    <row r="10" spans="1:19" s="7" customFormat="1" ht="39.950000000000003" customHeight="1">
      <c r="A10" s="43" t="s">
        <v>25</v>
      </c>
      <c r="B10" s="44" t="s">
        <v>26</v>
      </c>
      <c r="C10" s="45">
        <f>E10</f>
        <v>45819</v>
      </c>
      <c r="D10" s="46" t="str">
        <f t="shared" ref="D10:D17" si="0">TEXT(C10,"aaa")</f>
        <v>水</v>
      </c>
      <c r="E10" s="45">
        <f t="shared" ref="E10:E17" si="1">I10-2</f>
        <v>45819</v>
      </c>
      <c r="F10" s="46" t="str">
        <f t="shared" ref="F10:F17" si="2">TEXT(E10,"aaa")</f>
        <v>水</v>
      </c>
      <c r="G10" s="45">
        <f t="shared" ref="G10:G17" si="3">I10</f>
        <v>45821</v>
      </c>
      <c r="H10" s="46" t="str">
        <f t="shared" ref="H10:H17" si="4">TEXT(G10,"aaa")</f>
        <v>金</v>
      </c>
      <c r="I10" s="45">
        <v>45821</v>
      </c>
      <c r="J10" s="46" t="str">
        <f t="shared" ref="J10:J17" si="5">TEXT(I10,"aaa")</f>
        <v>金</v>
      </c>
      <c r="K10" s="45">
        <f>I10+9</f>
        <v>45830</v>
      </c>
      <c r="L10" s="47" t="str">
        <f t="shared" ref="L10:L17" si="6">TEXT(K10,"aaa")</f>
        <v>日</v>
      </c>
    </row>
    <row r="11" spans="1:19" s="7" customFormat="1" ht="39.950000000000003" customHeight="1">
      <c r="A11" s="32" t="s">
        <v>27</v>
      </c>
      <c r="B11" s="36" t="s">
        <v>28</v>
      </c>
      <c r="C11" s="33">
        <f t="shared" ref="C11:C14" si="7">E11</f>
        <v>45824</v>
      </c>
      <c r="D11" s="34" t="str">
        <f t="shared" si="0"/>
        <v>月</v>
      </c>
      <c r="E11" s="33">
        <f>I11-3</f>
        <v>45824</v>
      </c>
      <c r="F11" s="34" t="str">
        <f t="shared" si="2"/>
        <v>月</v>
      </c>
      <c r="G11" s="33">
        <f>I11-1</f>
        <v>45826</v>
      </c>
      <c r="H11" s="34" t="str">
        <f t="shared" si="4"/>
        <v>水</v>
      </c>
      <c r="I11" s="33">
        <v>45827</v>
      </c>
      <c r="J11" s="34" t="str">
        <f t="shared" si="5"/>
        <v>木</v>
      </c>
      <c r="K11" s="33">
        <f>I11+11</f>
        <v>45838</v>
      </c>
      <c r="L11" s="35" t="str">
        <f t="shared" si="6"/>
        <v>月</v>
      </c>
    </row>
    <row r="12" spans="1:19" s="7" customFormat="1" ht="39.950000000000003" customHeight="1">
      <c r="A12" s="32" t="s">
        <v>29</v>
      </c>
      <c r="B12" s="36" t="s">
        <v>30</v>
      </c>
      <c r="C12" s="33">
        <f t="shared" si="7"/>
        <v>45826</v>
      </c>
      <c r="D12" s="34" t="str">
        <f t="shared" si="0"/>
        <v>水</v>
      </c>
      <c r="E12" s="33">
        <f t="shared" si="1"/>
        <v>45826</v>
      </c>
      <c r="F12" s="34" t="str">
        <f t="shared" si="2"/>
        <v>水</v>
      </c>
      <c r="G12" s="33">
        <f t="shared" si="3"/>
        <v>45828</v>
      </c>
      <c r="H12" s="34" t="str">
        <f t="shared" si="4"/>
        <v>金</v>
      </c>
      <c r="I12" s="33">
        <v>45828</v>
      </c>
      <c r="J12" s="34" t="str">
        <f t="shared" si="5"/>
        <v>金</v>
      </c>
      <c r="K12" s="33">
        <f t="shared" ref="K12:K14" si="8">I12+9</f>
        <v>45837</v>
      </c>
      <c r="L12" s="35" t="str">
        <f t="shared" si="6"/>
        <v>日</v>
      </c>
    </row>
    <row r="13" spans="1:19" s="7" customFormat="1" ht="39.950000000000003" customHeight="1">
      <c r="A13" s="32" t="s">
        <v>31</v>
      </c>
      <c r="B13" s="36" t="s">
        <v>32</v>
      </c>
      <c r="C13" s="33">
        <f t="shared" si="7"/>
        <v>45831</v>
      </c>
      <c r="D13" s="34" t="str">
        <f t="shared" si="0"/>
        <v>月</v>
      </c>
      <c r="E13" s="33">
        <f t="shared" ref="E13:E14" si="9">I13-3</f>
        <v>45831</v>
      </c>
      <c r="F13" s="34" t="str">
        <f t="shared" si="2"/>
        <v>月</v>
      </c>
      <c r="G13" s="33">
        <f>I13-1</f>
        <v>45833</v>
      </c>
      <c r="H13" s="34" t="str">
        <f t="shared" si="4"/>
        <v>水</v>
      </c>
      <c r="I13" s="33">
        <v>45834</v>
      </c>
      <c r="J13" s="34" t="str">
        <f t="shared" si="5"/>
        <v>木</v>
      </c>
      <c r="K13" s="33">
        <f t="shared" ref="K13:K14" si="10">I13+11</f>
        <v>45845</v>
      </c>
      <c r="L13" s="35" t="str">
        <f t="shared" si="6"/>
        <v>月</v>
      </c>
    </row>
    <row r="14" spans="1:19" s="7" customFormat="1" ht="41.25" customHeight="1">
      <c r="A14" s="32" t="s">
        <v>33</v>
      </c>
      <c r="B14" s="36" t="s">
        <v>34</v>
      </c>
      <c r="C14" s="33">
        <f t="shared" si="7"/>
        <v>45833</v>
      </c>
      <c r="D14" s="34" t="str">
        <f t="shared" si="0"/>
        <v>水</v>
      </c>
      <c r="E14" s="33">
        <f t="shared" si="1"/>
        <v>45833</v>
      </c>
      <c r="F14" s="34" t="str">
        <f t="shared" si="2"/>
        <v>水</v>
      </c>
      <c r="G14" s="33">
        <f t="shared" si="3"/>
        <v>45835</v>
      </c>
      <c r="H14" s="34" t="str">
        <f t="shared" si="4"/>
        <v>金</v>
      </c>
      <c r="I14" s="33">
        <v>45835</v>
      </c>
      <c r="J14" s="34" t="str">
        <f t="shared" si="5"/>
        <v>金</v>
      </c>
      <c r="K14" s="33">
        <f t="shared" ref="K14" si="11">I14+9</f>
        <v>45844</v>
      </c>
      <c r="L14" s="35" t="str">
        <f t="shared" si="6"/>
        <v>日</v>
      </c>
    </row>
    <row r="15" spans="1:19" s="1" customFormat="1" ht="39.75" customHeight="1">
      <c r="A15" s="32" t="s">
        <v>36</v>
      </c>
      <c r="B15" s="36" t="s">
        <v>37</v>
      </c>
      <c r="C15" s="33">
        <f t="shared" ref="C15:C20" si="12">E15</f>
        <v>45838</v>
      </c>
      <c r="D15" s="34" t="str">
        <f t="shared" ref="D15:D20" si="13">TEXT(C15,"aaa")</f>
        <v>月</v>
      </c>
      <c r="E15" s="33">
        <f t="shared" ref="E15:E20" si="14">I15-3</f>
        <v>45838</v>
      </c>
      <c r="F15" s="34" t="str">
        <f t="shared" ref="F15:F20" si="15">TEXT(E15,"aaa")</f>
        <v>月</v>
      </c>
      <c r="G15" s="33">
        <f t="shared" ref="G15:G20" si="16">I15-1</f>
        <v>45840</v>
      </c>
      <c r="H15" s="34" t="str">
        <f t="shared" ref="H15:H20" si="17">TEXT(G15,"aaa")</f>
        <v>水</v>
      </c>
      <c r="I15" s="33">
        <v>45841</v>
      </c>
      <c r="J15" s="34" t="str">
        <f t="shared" ref="J15:J20" si="18">TEXT(I15,"aaa")</f>
        <v>木</v>
      </c>
      <c r="K15" s="33">
        <f t="shared" ref="K15:K20" si="19">I15+11</f>
        <v>45852</v>
      </c>
      <c r="L15" s="35" t="str">
        <f t="shared" ref="L15:L20" si="20">TEXT(K15,"aaa")</f>
        <v>月</v>
      </c>
    </row>
    <row r="16" spans="1:19" s="1" customFormat="1" ht="39.75" customHeight="1">
      <c r="A16" s="32" t="s">
        <v>38</v>
      </c>
      <c r="B16" s="36" t="s">
        <v>39</v>
      </c>
      <c r="C16" s="33">
        <f t="shared" si="12"/>
        <v>45840</v>
      </c>
      <c r="D16" s="34" t="str">
        <f t="shared" si="13"/>
        <v>水</v>
      </c>
      <c r="E16" s="33">
        <f t="shared" ref="E16:E20" si="21">I16-2</f>
        <v>45840</v>
      </c>
      <c r="F16" s="34" t="str">
        <f t="shared" si="15"/>
        <v>水</v>
      </c>
      <c r="G16" s="33">
        <f t="shared" ref="G16:G20" si="22">I16</f>
        <v>45842</v>
      </c>
      <c r="H16" s="34" t="str">
        <f t="shared" si="17"/>
        <v>金</v>
      </c>
      <c r="I16" s="33">
        <v>45842</v>
      </c>
      <c r="J16" s="34" t="str">
        <f t="shared" si="18"/>
        <v>金</v>
      </c>
      <c r="K16" s="33">
        <f t="shared" ref="K16:K20" si="23">I16+9</f>
        <v>45851</v>
      </c>
      <c r="L16" s="35" t="str">
        <f t="shared" si="20"/>
        <v>日</v>
      </c>
    </row>
    <row r="17" spans="1:12" s="1" customFormat="1" ht="39.75" customHeight="1">
      <c r="A17" s="32" t="s">
        <v>40</v>
      </c>
      <c r="B17" s="36" t="s">
        <v>41</v>
      </c>
      <c r="C17" s="33">
        <f t="shared" si="12"/>
        <v>45845</v>
      </c>
      <c r="D17" s="34" t="str">
        <f t="shared" si="13"/>
        <v>月</v>
      </c>
      <c r="E17" s="33">
        <f t="shared" ref="E17:E20" si="24">I17-3</f>
        <v>45845</v>
      </c>
      <c r="F17" s="34" t="str">
        <f t="shared" si="15"/>
        <v>月</v>
      </c>
      <c r="G17" s="33">
        <f t="shared" ref="G17:G20" si="25">I17-1</f>
        <v>45847</v>
      </c>
      <c r="H17" s="34" t="str">
        <f t="shared" si="17"/>
        <v>水</v>
      </c>
      <c r="I17" s="33">
        <v>45848</v>
      </c>
      <c r="J17" s="34" t="str">
        <f t="shared" si="18"/>
        <v>木</v>
      </c>
      <c r="K17" s="33">
        <f t="shared" ref="K17:K20" si="26">I17+11</f>
        <v>45859</v>
      </c>
      <c r="L17" s="35" t="str">
        <f t="shared" si="20"/>
        <v>月</v>
      </c>
    </row>
    <row r="18" spans="1:12" s="1" customFormat="1" ht="39.75" customHeight="1">
      <c r="A18" s="32" t="s">
        <v>25</v>
      </c>
      <c r="B18" s="36" t="s">
        <v>42</v>
      </c>
      <c r="C18" s="33">
        <f t="shared" si="12"/>
        <v>45847</v>
      </c>
      <c r="D18" s="34" t="str">
        <f t="shared" si="13"/>
        <v>水</v>
      </c>
      <c r="E18" s="33">
        <f t="shared" ref="E18:E20" si="27">I18-2</f>
        <v>45847</v>
      </c>
      <c r="F18" s="34" t="str">
        <f t="shared" si="15"/>
        <v>水</v>
      </c>
      <c r="G18" s="33">
        <f t="shared" ref="G18:G20" si="28">I18</f>
        <v>45849</v>
      </c>
      <c r="H18" s="34" t="str">
        <f t="shared" si="17"/>
        <v>金</v>
      </c>
      <c r="I18" s="33">
        <v>45849</v>
      </c>
      <c r="J18" s="34" t="str">
        <f t="shared" si="18"/>
        <v>金</v>
      </c>
      <c r="K18" s="33">
        <f t="shared" ref="K18:K20" si="29">I18+9</f>
        <v>45858</v>
      </c>
      <c r="L18" s="35" t="str">
        <f t="shared" si="20"/>
        <v>日</v>
      </c>
    </row>
    <row r="19" spans="1:12" s="1" customFormat="1" ht="39.75" customHeight="1">
      <c r="A19" s="32" t="s">
        <v>43</v>
      </c>
      <c r="B19" s="36" t="s">
        <v>44</v>
      </c>
      <c r="C19" s="33">
        <f t="shared" si="12"/>
        <v>45852</v>
      </c>
      <c r="D19" s="34" t="str">
        <f t="shared" si="13"/>
        <v>月</v>
      </c>
      <c r="E19" s="33">
        <f t="shared" ref="E19:E20" si="30">I19-3</f>
        <v>45852</v>
      </c>
      <c r="F19" s="34" t="str">
        <f t="shared" si="15"/>
        <v>月</v>
      </c>
      <c r="G19" s="33">
        <f t="shared" ref="G19:G20" si="31">I19-1</f>
        <v>45854</v>
      </c>
      <c r="H19" s="34" t="str">
        <f t="shared" si="17"/>
        <v>水</v>
      </c>
      <c r="I19" s="33">
        <v>45855</v>
      </c>
      <c r="J19" s="34" t="str">
        <f t="shared" si="18"/>
        <v>木</v>
      </c>
      <c r="K19" s="33">
        <f t="shared" ref="K19:K20" si="32">I19+11</f>
        <v>45866</v>
      </c>
      <c r="L19" s="35" t="str">
        <f t="shared" si="20"/>
        <v>月</v>
      </c>
    </row>
    <row r="20" spans="1:12" s="1" customFormat="1" ht="39.75" customHeight="1">
      <c r="A20" s="37" t="s">
        <v>29</v>
      </c>
      <c r="B20" s="38" t="s">
        <v>45</v>
      </c>
      <c r="C20" s="39">
        <f t="shared" si="12"/>
        <v>45854</v>
      </c>
      <c r="D20" s="40" t="str">
        <f t="shared" si="13"/>
        <v>水</v>
      </c>
      <c r="E20" s="39">
        <f t="shared" ref="E20" si="33">I20-2</f>
        <v>45854</v>
      </c>
      <c r="F20" s="40" t="str">
        <f t="shared" si="15"/>
        <v>水</v>
      </c>
      <c r="G20" s="39">
        <f t="shared" ref="G20" si="34">I20</f>
        <v>45856</v>
      </c>
      <c r="H20" s="40" t="str">
        <f t="shared" si="17"/>
        <v>金</v>
      </c>
      <c r="I20" s="39">
        <v>45856</v>
      </c>
      <c r="J20" s="40" t="str">
        <f t="shared" si="18"/>
        <v>金</v>
      </c>
      <c r="K20" s="39">
        <f t="shared" ref="K20" si="35">I20+9</f>
        <v>45865</v>
      </c>
      <c r="L20" s="41" t="str">
        <f t="shared" si="20"/>
        <v>日</v>
      </c>
    </row>
    <row r="21" spans="1:12" s="1" customFormat="1" ht="39.75" customHeight="1"/>
    <row r="22" spans="1:12" s="1" customFormat="1" ht="39.75" customHeight="1">
      <c r="A22" s="25"/>
      <c r="B22" s="26"/>
      <c r="C22" s="27"/>
      <c r="D22" s="28"/>
      <c r="E22" s="27"/>
      <c r="F22" s="28"/>
      <c r="G22" s="27"/>
      <c r="H22" s="28"/>
      <c r="I22" s="27"/>
      <c r="J22" s="28"/>
      <c r="K22" s="27"/>
      <c r="L22" s="28"/>
    </row>
    <row r="23" spans="1:12" s="1" customFormat="1" ht="39.75" customHeight="1">
      <c r="A23" s="25"/>
      <c r="B23" s="26"/>
      <c r="C23" s="27"/>
      <c r="D23" s="28"/>
      <c r="E23" s="27"/>
      <c r="F23" s="28"/>
      <c r="G23" s="27"/>
      <c r="H23" s="28"/>
      <c r="I23" s="27"/>
      <c r="J23" s="28"/>
      <c r="K23" s="27"/>
      <c r="L23" s="28"/>
    </row>
    <row r="24" spans="1:12" s="1" customFormat="1" ht="39.75" customHeight="1">
      <c r="A24" s="25"/>
      <c r="B24" s="26"/>
      <c r="C24" s="27"/>
      <c r="D24" s="28"/>
      <c r="E24" s="27"/>
      <c r="F24" s="28"/>
      <c r="G24" s="27"/>
      <c r="H24" s="28"/>
      <c r="I24" s="27"/>
      <c r="J24" s="28"/>
      <c r="K24" s="27"/>
      <c r="L24" s="28"/>
    </row>
    <row r="25" spans="1:12" s="1" customFormat="1" ht="49.5" customHeight="1">
      <c r="A25" s="31"/>
      <c r="B25" s="26"/>
      <c r="C25" s="27"/>
      <c r="D25" s="28"/>
      <c r="E25" s="27"/>
      <c r="F25" s="28"/>
      <c r="G25" s="27"/>
      <c r="H25" s="28"/>
      <c r="I25" s="27"/>
      <c r="J25" s="28"/>
      <c r="K25" s="27"/>
      <c r="L25" s="28"/>
    </row>
    <row r="26" spans="1:12" s="1" customFormat="1" ht="39.75" customHeight="1" thickBot="1">
      <c r="A26" s="24" t="s">
        <v>4</v>
      </c>
      <c r="B26" s="64" t="s">
        <v>3</v>
      </c>
      <c r="C26" s="65"/>
      <c r="D26" s="65"/>
      <c r="E26" s="65"/>
      <c r="F26" s="66"/>
      <c r="G26" s="64" t="s">
        <v>2</v>
      </c>
      <c r="H26" s="65"/>
      <c r="I26" s="65"/>
      <c r="J26" s="65"/>
      <c r="K26" s="65"/>
      <c r="L26" s="66"/>
    </row>
    <row r="27" spans="1:12" s="1" customFormat="1" ht="39.75" customHeight="1" thickTop="1">
      <c r="A27" s="67" t="s">
        <v>1</v>
      </c>
      <c r="B27" s="68" t="s">
        <v>19</v>
      </c>
      <c r="C27" s="69"/>
      <c r="D27" s="69"/>
      <c r="E27" s="69"/>
      <c r="F27" s="70"/>
      <c r="G27" s="71" t="s">
        <v>20</v>
      </c>
      <c r="H27" s="72"/>
      <c r="I27" s="72"/>
      <c r="J27" s="72"/>
      <c r="K27" s="73" t="s">
        <v>21</v>
      </c>
      <c r="L27" s="74"/>
    </row>
    <row r="28" spans="1:12" s="1" customFormat="1" ht="39.950000000000003" customHeight="1">
      <c r="A28" s="75"/>
      <c r="B28" s="76"/>
      <c r="C28" s="77"/>
      <c r="D28" s="77"/>
      <c r="E28" s="77"/>
      <c r="F28" s="78"/>
      <c r="G28" s="79" t="s">
        <v>46</v>
      </c>
      <c r="H28" s="80"/>
      <c r="I28" s="80"/>
      <c r="J28" s="81"/>
      <c r="K28" s="81"/>
      <c r="L28" s="82"/>
    </row>
    <row r="29" spans="1:12" s="1" customFormat="1" ht="39.950000000000003" customHeight="1">
      <c r="A29" s="83" t="s">
        <v>0</v>
      </c>
      <c r="B29" s="84" t="s">
        <v>47</v>
      </c>
      <c r="C29" s="85"/>
      <c r="D29" s="85"/>
      <c r="E29" s="85"/>
      <c r="F29" s="86"/>
      <c r="G29" s="87" t="s">
        <v>22</v>
      </c>
      <c r="H29" s="88"/>
      <c r="I29" s="88"/>
      <c r="J29" s="89"/>
      <c r="K29" s="89"/>
      <c r="L29" s="90" t="s">
        <v>23</v>
      </c>
    </row>
    <row r="30" spans="1:12" s="1" customFormat="1" ht="39.950000000000003" customHeight="1">
      <c r="A30" s="75"/>
      <c r="B30" s="91"/>
      <c r="C30" s="92"/>
      <c r="D30" s="92"/>
      <c r="E30" s="92"/>
      <c r="F30" s="93"/>
      <c r="G30" s="79" t="s">
        <v>24</v>
      </c>
      <c r="H30" s="80"/>
      <c r="I30" s="80"/>
      <c r="J30" s="81"/>
      <c r="K30" s="81"/>
      <c r="L30" s="82"/>
    </row>
    <row r="31" spans="1:12" s="1" customFormat="1" ht="39.950000000000003" customHeight="1"/>
    <row r="32" spans="1:12" s="1" customFormat="1" ht="39.75" customHeight="1"/>
    <row r="33" spans="1:14" s="1" customFormat="1" ht="39.75" customHeight="1">
      <c r="N33" s="5"/>
    </row>
    <row r="34" spans="1:14" s="1" customFormat="1" ht="39.75" customHeight="1">
      <c r="N34" s="3"/>
    </row>
    <row r="35" spans="1:14" s="1" customFormat="1" ht="39.75" customHeight="1">
      <c r="N35" s="3"/>
    </row>
    <row r="36" spans="1:14" s="1" customFormat="1" ht="30" customHeight="1">
      <c r="A36"/>
      <c r="B36"/>
      <c r="C36"/>
      <c r="D36"/>
      <c r="E36"/>
      <c r="F36"/>
      <c r="G36"/>
      <c r="H36"/>
      <c r="I36"/>
      <c r="J36"/>
      <c r="K36"/>
      <c r="L36"/>
      <c r="N36" s="2"/>
    </row>
    <row r="37" spans="1:14" ht="30" customHeight="1"/>
  </sheetData>
  <mergeCells count="24">
    <mergeCell ref="K9:L9"/>
    <mergeCell ref="C5:F5"/>
    <mergeCell ref="C6:D8"/>
    <mergeCell ref="B27:F28"/>
    <mergeCell ref="B26:F26"/>
    <mergeCell ref="G26:L26"/>
    <mergeCell ref="G27:J27"/>
    <mergeCell ref="K27:L27"/>
    <mergeCell ref="P3:Q3"/>
    <mergeCell ref="B29:F30"/>
    <mergeCell ref="A27:A28"/>
    <mergeCell ref="A29:A30"/>
    <mergeCell ref="M1:Q1"/>
    <mergeCell ref="A5:A9"/>
    <mergeCell ref="B5:B9"/>
    <mergeCell ref="G5:H5"/>
    <mergeCell ref="I5:J5"/>
    <mergeCell ref="K5:L5"/>
    <mergeCell ref="E6:F8"/>
    <mergeCell ref="G6:H8"/>
    <mergeCell ref="I6:J8"/>
    <mergeCell ref="K6:L8"/>
    <mergeCell ref="G9:H9"/>
    <mergeCell ref="I9:J9"/>
  </mergeCells>
  <phoneticPr fontId="1"/>
  <pageMargins left="1.1023622047244095" right="0.51181102362204722" top="0.55118110236220474" bottom="0.55118110236220474" header="0.31496062992125984" footer="0.31496062992125984"/>
  <pageSetup paperSize="9" scale="37" fitToHeight="0" orientation="landscape" r:id="rId1"/>
  <rowBreaks count="1" manualBreakCount="1">
    <brk id="3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シンガポール</vt:lpstr>
      <vt:lpstr>シンガポール!Print_Area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2024-05-27T04:52:20Z</cp:lastPrinted>
  <dcterms:created xsi:type="dcterms:W3CDTF">2016-08-19T05:46:01Z</dcterms:created>
  <dcterms:modified xsi:type="dcterms:W3CDTF">2025-06-11T04:38:13Z</dcterms:modified>
</cp:coreProperties>
</file>