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Others\"/>
    </mc:Choice>
  </mc:AlternateContent>
  <bookViews>
    <workbookView xWindow="0" yWindow="0" windowWidth="28800" windowHeight="11370"/>
  </bookViews>
  <sheets>
    <sheet name="ポートケラン" sheetId="1" r:id="rId1"/>
    <sheet name="ポートケラン SEINO" sheetId="2" r:id="rId2"/>
  </sheets>
  <definedNames>
    <definedName name="A" localSheetId="0">#REF!</definedName>
    <definedName name="A" localSheetId="1">#REF!</definedName>
    <definedName name="A">#REF!</definedName>
    <definedName name="b" localSheetId="0">#REF!</definedName>
    <definedName name="b" localSheetId="1">#REF!</definedName>
    <definedName name="b">#REF!</definedName>
    <definedName name="CFS_NAME" localSheetId="0">#REF!</definedName>
    <definedName name="CFS_NAME" localSheetId="1">#REF!</definedName>
    <definedName name="CFS_NAME">#REF!</definedName>
    <definedName name="CODE_HOME" localSheetId="0">#REF!</definedName>
    <definedName name="CODE_HOME" localSheetId="1">#REF!</definedName>
    <definedName name="CODE_HOME">#REF!</definedName>
    <definedName name="d" localSheetId="0">#REF!</definedName>
    <definedName name="d" localSheetId="1">#REF!</definedName>
    <definedName name="d">#REF!</definedName>
    <definedName name="DP_NAME" localSheetId="0">#REF!</definedName>
    <definedName name="DP_NAME" localSheetId="1">#REF!</definedName>
    <definedName name="DP_NAME">#REF!</definedName>
    <definedName name="F" localSheetId="0">#REF!</definedName>
    <definedName name="F" localSheetId="1">#REF!</definedName>
    <definedName name="F">#REF!</definedName>
    <definedName name="G" localSheetId="0">#REF!</definedName>
    <definedName name="G" localSheetId="1">#REF!</definedName>
    <definedName name="G">#REF!</definedName>
    <definedName name="h" localSheetId="0">#REF!</definedName>
    <definedName name="h" localSheetId="1">#REF!</definedName>
    <definedName name="h">#REF!</definedName>
    <definedName name="kkk" localSheetId="0">#REF!</definedName>
    <definedName name="kkk" localSheetId="1">#REF!</definedName>
    <definedName name="kkk">#REF!</definedName>
    <definedName name="LP_NAME" localSheetId="0">#REF!</definedName>
    <definedName name="LP_NAME" localSheetId="1">#REF!</definedName>
    <definedName name="LP_NAME">#REF!</definedName>
    <definedName name="mm" localSheetId="0">#REF!</definedName>
    <definedName name="mm" localSheetId="1">#REF!</definedName>
    <definedName name="mm">#REF!</definedName>
    <definedName name="PORT_HOME" localSheetId="0">#REF!</definedName>
    <definedName name="PORT_HOME" localSheetId="1">#REF!</definedName>
    <definedName name="PORT_HOME">#REF!</definedName>
    <definedName name="_xlnm.Print_Area" localSheetId="0">ポートケラン!$A$1:$S$31</definedName>
    <definedName name="_xlnm.Print_Area" localSheetId="1">'ポートケラン SEINO'!$A$1:$S$33</definedName>
    <definedName name="q" localSheetId="0">#REF!</definedName>
    <definedName name="q" localSheetId="1">#REF!</definedName>
    <definedName name="q">#REF!</definedName>
    <definedName name="s" localSheetId="0">#REF!</definedName>
    <definedName name="s" localSheetId="1">#REF!</definedName>
    <definedName name="s">#REF!</definedName>
    <definedName name="TITLE" localSheetId="0">#REF!</definedName>
    <definedName name="TITLE" localSheetId="1">#REF!</definedName>
    <definedName name="TITLE">#REF!</definedName>
    <definedName name="TITLE_HOME" localSheetId="0">#REF!</definedName>
    <definedName name="TITLE_HOME" localSheetId="1">#REF!</definedName>
    <definedName name="TITLE_HOME">#REF!</definedName>
    <definedName name="URINEF" localSheetId="0">#REF!</definedName>
    <definedName name="URINEF" localSheetId="1">#REF!</definedName>
    <definedName name="URINEF">#REF!</definedName>
    <definedName name="uu" localSheetId="0">#REF!</definedName>
    <definedName name="uu" localSheetId="1">#REF!</definedName>
    <definedName name="uu">#REF!</definedName>
    <definedName name="VESSEL" localSheetId="0">#REF!</definedName>
    <definedName name="VESSEL" localSheetId="1">#REF!</definedName>
    <definedName name="VESSEL">#REF!</definedName>
    <definedName name="VSL_HOME" localSheetId="0">#REF!</definedName>
    <definedName name="VSL_HOME" localSheetId="1">#REF!</definedName>
    <definedName name="VSL_HOME">#REF!</definedName>
    <definedName name="VSL_NAME" localSheetId="0">#REF!</definedName>
    <definedName name="VSL_NAME" localSheetId="1">#REF!</definedName>
    <definedName name="VSL_NAME">#REF!</definedName>
    <definedName name="w" localSheetId="0">#REF!</definedName>
    <definedName name="w" localSheetId="1">#REF!</definedName>
    <definedName name="w">#REF!</definedName>
    <definedName name="ww" localSheetId="0">#REF!</definedName>
    <definedName name="ww" localSheetId="1">#REF!</definedName>
    <definedName name="ww">#REF!</definedName>
    <definedName name="X" localSheetId="0">#REF!</definedName>
    <definedName name="X" localSheetId="1">#REF!</definedName>
    <definedName name="X">#REF!</definedName>
    <definedName name="xxx" localSheetId="0">#REF!</definedName>
    <definedName name="xxx" localSheetId="1">#REF!</definedName>
    <definedName name="xxx">#REF!</definedName>
    <definedName name="Z" localSheetId="0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9" i="1" l="1"/>
  <c r="L19" i="1" s="1"/>
  <c r="J19" i="1"/>
  <c r="G19" i="1"/>
  <c r="H19" i="1" s="1"/>
  <c r="E19" i="1"/>
  <c r="F19" i="1" s="1"/>
  <c r="K18" i="1"/>
  <c r="L18" i="1" s="1"/>
  <c r="J18" i="1"/>
  <c r="G18" i="1"/>
  <c r="H18" i="1" s="1"/>
  <c r="E18" i="1"/>
  <c r="F18" i="1" s="1"/>
  <c r="C18" i="1"/>
  <c r="D18" i="1" s="1"/>
  <c r="K17" i="1"/>
  <c r="L17" i="1" s="1"/>
  <c r="J17" i="1"/>
  <c r="G17" i="1"/>
  <c r="H17" i="1" s="1"/>
  <c r="F17" i="1"/>
  <c r="E17" i="1"/>
  <c r="C17" i="1"/>
  <c r="D17" i="1" s="1"/>
  <c r="K16" i="1"/>
  <c r="L16" i="1" s="1"/>
  <c r="J16" i="1"/>
  <c r="G16" i="1"/>
  <c r="H16" i="1" s="1"/>
  <c r="E16" i="1"/>
  <c r="F16" i="1" s="1"/>
  <c r="C16" i="1"/>
  <c r="D16" i="1" s="1"/>
  <c r="K15" i="1"/>
  <c r="L15" i="1" s="1"/>
  <c r="J15" i="1"/>
  <c r="G15" i="1"/>
  <c r="H15" i="1" s="1"/>
  <c r="E15" i="1"/>
  <c r="F15" i="1" s="1"/>
  <c r="C15" i="1"/>
  <c r="D15" i="1" s="1"/>
  <c r="K14" i="1"/>
  <c r="L14" i="1" s="1"/>
  <c r="J14" i="1"/>
  <c r="G14" i="1"/>
  <c r="H14" i="1" s="1"/>
  <c r="F14" i="1"/>
  <c r="E14" i="1"/>
  <c r="C14" i="1"/>
  <c r="D14" i="1" s="1"/>
  <c r="K13" i="1"/>
  <c r="L13" i="1" s="1"/>
  <c r="J13" i="1"/>
  <c r="G13" i="1"/>
  <c r="H13" i="1" s="1"/>
  <c r="E13" i="1"/>
  <c r="F13" i="1" s="1"/>
  <c r="C13" i="1"/>
  <c r="D13" i="1" s="1"/>
  <c r="K12" i="1"/>
  <c r="L12" i="1" s="1"/>
  <c r="J12" i="1"/>
  <c r="G12" i="1"/>
  <c r="H12" i="1" s="1"/>
  <c r="E12" i="1"/>
  <c r="F12" i="1" s="1"/>
  <c r="C12" i="1"/>
  <c r="D12" i="1" s="1"/>
  <c r="K11" i="1"/>
  <c r="L11" i="1" s="1"/>
  <c r="J11" i="1"/>
  <c r="G11" i="1"/>
  <c r="H11" i="1" s="1"/>
  <c r="F11" i="1"/>
  <c r="E11" i="1"/>
  <c r="C11" i="1"/>
  <c r="D11" i="1" s="1"/>
  <c r="K10" i="1"/>
  <c r="L10" i="1" s="1"/>
  <c r="J10" i="1"/>
  <c r="G10" i="1"/>
  <c r="H10" i="1" s="1"/>
  <c r="F10" i="1"/>
  <c r="D10" i="1"/>
  <c r="C19" i="1" l="1"/>
  <c r="D19" i="1" s="1"/>
  <c r="K16" i="2"/>
  <c r="L16" i="2" s="1"/>
  <c r="J16" i="2"/>
  <c r="H16" i="2"/>
  <c r="G16" i="2"/>
  <c r="E16" i="2"/>
  <c r="F16" i="2" s="1"/>
  <c r="C16" i="2"/>
  <c r="D16" i="2" s="1"/>
  <c r="L15" i="2"/>
  <c r="K15" i="2"/>
  <c r="J15" i="2"/>
  <c r="G15" i="2"/>
  <c r="H15" i="2" s="1"/>
  <c r="E15" i="2"/>
  <c r="C15" i="2" s="1"/>
  <c r="D15" i="2" s="1"/>
  <c r="K14" i="2"/>
  <c r="L14" i="2" s="1"/>
  <c r="J14" i="2"/>
  <c r="H14" i="2"/>
  <c r="G14" i="2"/>
  <c r="E14" i="2"/>
  <c r="F14" i="2" s="1"/>
  <c r="C14" i="2"/>
  <c r="D14" i="2" s="1"/>
  <c r="L13" i="2"/>
  <c r="K13" i="2"/>
  <c r="J13" i="2"/>
  <c r="G13" i="2"/>
  <c r="H13" i="2" s="1"/>
  <c r="E13" i="2"/>
  <c r="F13" i="2" s="1"/>
  <c r="K12" i="2"/>
  <c r="L12" i="2" s="1"/>
  <c r="J12" i="2"/>
  <c r="H12" i="2"/>
  <c r="G12" i="2"/>
  <c r="E12" i="2"/>
  <c r="F12" i="2" s="1"/>
  <c r="C12" i="2"/>
  <c r="D12" i="2" s="1"/>
  <c r="L11" i="2"/>
  <c r="K11" i="2"/>
  <c r="J11" i="2"/>
  <c r="G11" i="2"/>
  <c r="H11" i="2" s="1"/>
  <c r="E11" i="2"/>
  <c r="C11" i="2" s="1"/>
  <c r="D11" i="2" s="1"/>
  <c r="K10" i="2"/>
  <c r="L10" i="2" s="1"/>
  <c r="J10" i="2"/>
  <c r="H10" i="2"/>
  <c r="G10" i="2"/>
  <c r="E10" i="2"/>
  <c r="F10" i="2" s="1"/>
  <c r="C10" i="2"/>
  <c r="D10" i="2" s="1"/>
  <c r="F11" i="2" l="1"/>
  <c r="F15" i="2"/>
  <c r="C13" i="2"/>
  <c r="D13" i="2" s="1"/>
</calcChain>
</file>

<file path=xl/sharedStrings.xml><?xml version="1.0" encoding="utf-8"?>
<sst xmlns="http://schemas.openxmlformats.org/spreadsheetml/2006/main" count="96" uniqueCount="86">
  <si>
    <t xml:space="preserve">UPDATED :  </t>
    <phoneticPr fontId="14"/>
  </si>
  <si>
    <t>From Tokyo / Yokohama</t>
    <phoneticPr fontId="4"/>
  </si>
  <si>
    <t>VOY</t>
  </si>
  <si>
    <t>CFS CUT</t>
    <phoneticPr fontId="4"/>
  </si>
  <si>
    <t>ETA</t>
    <phoneticPr fontId="4"/>
  </si>
  <si>
    <t>ETD</t>
    <phoneticPr fontId="4"/>
  </si>
  <si>
    <t>TYO</t>
    <phoneticPr fontId="4"/>
  </si>
  <si>
    <t>YOK</t>
    <phoneticPr fontId="4"/>
  </si>
  <si>
    <t>YOK</t>
    <phoneticPr fontId="4"/>
  </si>
  <si>
    <t>YOK</t>
    <phoneticPr fontId="22"/>
  </si>
  <si>
    <t>PKG</t>
    <phoneticPr fontId="4"/>
  </si>
  <si>
    <t>0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</si>
  <si>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22"/>
  </si>
  <si>
    <t>会社名</t>
  </si>
  <si>
    <t>　　　　PORT KELANG SCHEDULE - 関東　　</t>
    <rPh sb="27" eb="29">
      <t>カントウ</t>
    </rPh>
    <phoneticPr fontId="4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</si>
  <si>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2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</si>
  <si>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</si>
  <si>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VESSEL</t>
    <phoneticPr fontId="3"/>
  </si>
  <si>
    <t>東京 CFS</t>
    <phoneticPr fontId="4"/>
  </si>
  <si>
    <t>横浜 CFS</t>
    <phoneticPr fontId="4"/>
  </si>
  <si>
    <t>S027</t>
  </si>
  <si>
    <t>E</t>
    <phoneticPr fontId="3"/>
  </si>
  <si>
    <t>(株)宇徳
東京フレートセンター</t>
    <rPh sb="0" eb="3">
      <t>カブ</t>
    </rPh>
    <rPh sb="3" eb="5">
      <t>ウトク</t>
    </rPh>
    <rPh sb="6" eb="8">
      <t>トウキョウ</t>
    </rPh>
    <phoneticPr fontId="3"/>
  </si>
  <si>
    <t>東京都品川区八潮2-8-1 UTOC TFC H/W</t>
  </si>
  <si>
    <t xml:space="preserve">TEL: 03-3790-1241  FAX: 03-3790-0803 </t>
    <phoneticPr fontId="4"/>
  </si>
  <si>
    <t>NACCS: 1FWC7</t>
    <phoneticPr fontId="3"/>
  </si>
  <si>
    <t>(株)宇徳
本牧　A-6　CFS</t>
    <rPh sb="0" eb="5">
      <t>カブウトク</t>
    </rPh>
    <rPh sb="6" eb="8">
      <t>ホンモク</t>
    </rPh>
    <phoneticPr fontId="3"/>
  </si>
  <si>
    <t>神奈川県横浜市中区本牧埠頭9-1 本牧埠頭 A-6 CFS</t>
  </si>
  <si>
    <t>TEL: 045-264-7011  FAX: 045-264-8036</t>
    <phoneticPr fontId="4"/>
  </si>
  <si>
    <t>NACCS: 2EWT8</t>
    <phoneticPr fontId="4"/>
  </si>
  <si>
    <t>15 DAYS</t>
    <phoneticPr fontId="4"/>
  </si>
  <si>
    <t xml:space="preserve">UPDATED :  </t>
    <phoneticPr fontId="14"/>
  </si>
  <si>
    <t>S</t>
    <phoneticPr fontId="3"/>
  </si>
  <si>
    <t>From Tokyo / Yokohama</t>
    <phoneticPr fontId="4"/>
  </si>
  <si>
    <t>VESSEL</t>
    <phoneticPr fontId="3"/>
  </si>
  <si>
    <t>CFS CUT</t>
    <phoneticPr fontId="4"/>
  </si>
  <si>
    <t>ETA</t>
    <phoneticPr fontId="4"/>
  </si>
  <si>
    <t>ETD</t>
    <phoneticPr fontId="4"/>
  </si>
  <si>
    <t>ETA</t>
    <phoneticPr fontId="4"/>
  </si>
  <si>
    <t>TYO</t>
    <phoneticPr fontId="4"/>
  </si>
  <si>
    <t>YOK</t>
    <phoneticPr fontId="4"/>
  </si>
  <si>
    <t>YOK</t>
    <phoneticPr fontId="4"/>
  </si>
  <si>
    <t>YOK</t>
    <phoneticPr fontId="22"/>
  </si>
  <si>
    <t>PKG</t>
    <phoneticPr fontId="4"/>
  </si>
  <si>
    <t>0 DAYS</t>
    <phoneticPr fontId="4"/>
  </si>
  <si>
    <t>10 DAYS</t>
    <phoneticPr fontId="4"/>
  </si>
  <si>
    <t>WAN HAI 506</t>
    <phoneticPr fontId="3"/>
  </si>
  <si>
    <t>S219</t>
    <phoneticPr fontId="3"/>
  </si>
  <si>
    <t>OOCL DALIAN</t>
    <phoneticPr fontId="3"/>
  </si>
  <si>
    <t>S685</t>
    <phoneticPr fontId="3"/>
  </si>
  <si>
    <t>WAN HAI 510</t>
  </si>
  <si>
    <t>S166</t>
  </si>
  <si>
    <t>INTERASIA CATALYST</t>
  </si>
  <si>
    <t>WAN HAI 506</t>
  </si>
  <si>
    <t>S220</t>
  </si>
  <si>
    <t>S686</t>
  </si>
  <si>
    <t>S167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</si>
  <si>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2"/>
  </si>
  <si>
    <t>東京 CFS</t>
    <phoneticPr fontId="4"/>
  </si>
  <si>
    <t xml:space="preserve">ジャパン・バン・ラインズ(株) </t>
    <phoneticPr fontId="3"/>
  </si>
  <si>
    <t>東京都大田区東海 4-7-13 鈴江コーポレーション㈱ 大井臨海倉庫内</t>
    <phoneticPr fontId="14"/>
  </si>
  <si>
    <t xml:space="preserve">TEL: 03-3799-0642  FAX: 03-3790-4581 </t>
    <phoneticPr fontId="4"/>
  </si>
  <si>
    <t>NACCS: 1FW15</t>
    <phoneticPr fontId="3"/>
  </si>
  <si>
    <t>横浜 CFS</t>
    <phoneticPr fontId="4"/>
  </si>
  <si>
    <t>ジャパン・バン・ラインズ(株)</t>
    <phoneticPr fontId="3"/>
  </si>
  <si>
    <t>神奈川県横浜市中区本牧埠頭 6 番地 本牧 A 突堤 3 号棟</t>
    <phoneticPr fontId="14"/>
  </si>
  <si>
    <t xml:space="preserve">TEL: 045-625-3491  FAX: 045-625-3492 </t>
    <phoneticPr fontId="4"/>
  </si>
  <si>
    <t>NACCS: 2EJ23</t>
    <phoneticPr fontId="4"/>
  </si>
  <si>
    <t>WAN HAI 372</t>
  </si>
  <si>
    <t>WAN HAI 370</t>
  </si>
  <si>
    <t>WAN HAI 368</t>
  </si>
  <si>
    <t>INTERASIA TRANSCEND</t>
  </si>
  <si>
    <t>BALTIC NORTH</t>
  </si>
  <si>
    <t>S016</t>
  </si>
  <si>
    <t>LOUISE</t>
  </si>
  <si>
    <t>ALS FLORA</t>
  </si>
  <si>
    <t>0IZKBS1NC</t>
  </si>
  <si>
    <t>S025</t>
  </si>
  <si>
    <t>0IZKDS1NC</t>
    <phoneticPr fontId="22"/>
  </si>
  <si>
    <t>0IZKFS1NC</t>
    <phoneticPr fontId="22"/>
  </si>
  <si>
    <t>S009</t>
  </si>
  <si>
    <t>0IZKHS1NC</t>
    <phoneticPr fontId="22"/>
  </si>
  <si>
    <t xml:space="preserve">ANL WANGARATTA </t>
  </si>
  <si>
    <t>0IZKJS1NC</t>
    <phoneticPr fontId="22"/>
  </si>
  <si>
    <t>S018</t>
    <phoneticPr fontId="22"/>
  </si>
  <si>
    <t>S026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</si>
</sst>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</numFmts>
  <fonts count="3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2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26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0" fontId="1" fillId="0" borderId="0"/>
    <xf numFmtId="0" fontId="31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3" fillId="0" borderId="0">
      <alignment vertical="center"/>
    </xf>
  </cellStyleXfs>
  <cellXfs count="100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/>
    </xf>
    <xf numFmtId="0" fontId="9" fillId="0" borderId="0" xfId="1" applyFont="1" applyAlignment="1"/>
    <xf numFmtId="0" fontId="9" fillId="0" borderId="0" xfId="1" applyFont="1"/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5" fillId="0" borderId="0" xfId="1" applyFont="1" applyFill="1" applyAlignment="1">
      <alignment horizontal="left" vertical="center"/>
    </xf>
    <xf numFmtId="0" fontId="16" fillId="0" borderId="0" xfId="1" applyFont="1" applyAlignment="1"/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/>
    <xf numFmtId="0" fontId="9" fillId="0" borderId="0" xfId="2" applyFont="1" applyBorder="1" applyAlignment="1">
      <alignment horizontal="center" vertical="center"/>
    </xf>
    <xf numFmtId="0" fontId="12" fillId="0" borderId="0" xfId="1" applyFont="1" applyFill="1" applyAlignment="1">
      <alignment vertical="center"/>
    </xf>
    <xf numFmtId="0" fontId="16" fillId="0" borderId="0" xfId="1" applyFont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6" fillId="0" borderId="0" xfId="1" applyFont="1" applyBorder="1" applyAlignment="1">
      <alignment vertical="center" wrapText="1"/>
    </xf>
    <xf numFmtId="0" fontId="23" fillId="0" borderId="0" xfId="1" applyFont="1" applyBorder="1" applyAlignment="1">
      <alignment vertical="center"/>
    </xf>
    <xf numFmtId="0" fontId="27" fillId="0" borderId="0" xfId="1" applyFont="1" applyFill="1" applyBorder="1" applyAlignment="1" applyProtection="1">
      <alignment vertical="center"/>
      <protection locked="0"/>
    </xf>
    <xf numFmtId="49" fontId="27" fillId="0" borderId="0" xfId="1" applyNumberFormat="1" applyFont="1" applyFill="1" applyBorder="1" applyAlignment="1" applyProtection="1">
      <alignment horizontal="center" vertical="center"/>
      <protection locked="0"/>
    </xf>
    <xf numFmtId="178" fontId="27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0" fillId="0" borderId="9" xfId="1" applyFont="1" applyBorder="1" applyAlignment="1">
      <alignment horizontal="center" vertical="center"/>
    </xf>
    <xf numFmtId="49" fontId="30" fillId="0" borderId="15" xfId="1" applyNumberFormat="1" applyFont="1" applyFill="1" applyBorder="1" applyAlignment="1" applyProtection="1">
      <alignment horizontal="center" vertical="center"/>
      <protection locked="0"/>
    </xf>
    <xf numFmtId="178" fontId="30" fillId="0" borderId="15" xfId="1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15" xfId="2" applyFont="1" applyBorder="1" applyAlignment="1">
      <alignment horizontal="center" vertical="center"/>
    </xf>
    <xf numFmtId="0" fontId="29" fillId="0" borderId="15" xfId="1" applyFont="1" applyFill="1" applyBorder="1" applyAlignment="1">
      <alignment vertical="center"/>
    </xf>
    <xf numFmtId="0" fontId="30" fillId="0" borderId="16" xfId="1" applyFont="1" applyBorder="1" applyAlignment="1">
      <alignment horizontal="right" vertical="center"/>
    </xf>
    <xf numFmtId="0" fontId="29" fillId="0" borderId="7" xfId="1" applyFont="1" applyBorder="1" applyAlignment="1">
      <alignment horizontal="left" vertical="center"/>
    </xf>
    <xf numFmtId="49" fontId="30" fillId="0" borderId="1" xfId="1" applyNumberFormat="1" applyFont="1" applyFill="1" applyBorder="1" applyAlignment="1" applyProtection="1">
      <alignment horizontal="center" vertical="center"/>
      <protection locked="0"/>
    </xf>
    <xf numFmtId="178" fontId="30" fillId="0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1" xfId="2" applyFont="1" applyBorder="1" applyAlignment="1">
      <alignment horizontal="center" vertical="center"/>
    </xf>
    <xf numFmtId="0" fontId="29" fillId="0" borderId="1" xfId="1" applyFont="1" applyFill="1" applyBorder="1" applyAlignment="1">
      <alignment vertical="center"/>
    </xf>
    <xf numFmtId="0" fontId="30" fillId="0" borderId="8" xfId="1" applyFont="1" applyBorder="1" applyAlignment="1">
      <alignment horizontal="right" vertical="center"/>
    </xf>
    <xf numFmtId="0" fontId="29" fillId="0" borderId="5" xfId="1" applyFont="1" applyBorder="1" applyAlignment="1">
      <alignment horizontal="left" vertical="center"/>
    </xf>
    <xf numFmtId="49" fontId="30" fillId="0" borderId="0" xfId="1" applyNumberFormat="1" applyFont="1" applyFill="1" applyBorder="1" applyAlignment="1" applyProtection="1">
      <alignment horizontal="center" vertical="center"/>
      <protection locked="0"/>
    </xf>
    <xf numFmtId="178" fontId="30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2" applyFont="1" applyBorder="1" applyAlignment="1">
      <alignment horizontal="center" vertical="center"/>
    </xf>
    <xf numFmtId="0" fontId="29" fillId="0" borderId="0" xfId="1" applyFont="1" applyFill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32" fillId="0" borderId="14" xfId="1" applyFont="1" applyBorder="1" applyAlignment="1">
      <alignment horizontal="left" vertical="center"/>
    </xf>
    <xf numFmtId="0" fontId="30" fillId="0" borderId="7" xfId="1" applyFont="1" applyBorder="1" applyAlignment="1">
      <alignment horizontal="left" vertical="center"/>
    </xf>
    <xf numFmtId="0" fontId="12" fillId="0" borderId="6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right" vertical="center"/>
    </xf>
    <xf numFmtId="0" fontId="20" fillId="3" borderId="26" xfId="1" applyNumberFormat="1" applyFont="1" applyFill="1" applyBorder="1" applyAlignment="1">
      <alignment vertical="center"/>
    </xf>
    <xf numFmtId="0" fontId="26" fillId="0" borderId="23" xfId="1" applyFont="1" applyFill="1" applyBorder="1" applyAlignment="1">
      <alignment horizontal="center" vertical="center"/>
    </xf>
    <xf numFmtId="178" fontId="26" fillId="0" borderId="23" xfId="1" applyNumberFormat="1" applyFont="1" applyFill="1" applyBorder="1" applyAlignment="1">
      <alignment horizontal="center" vertical="center"/>
    </xf>
    <xf numFmtId="0" fontId="25" fillId="0" borderId="22" xfId="1" applyFont="1" applyFill="1" applyBorder="1" applyAlignment="1" applyProtection="1">
      <alignment horizontal="left" vertical="center" indent="1"/>
      <protection locked="0"/>
    </xf>
    <xf numFmtId="0" fontId="26" fillId="0" borderId="24" xfId="1" applyFont="1" applyFill="1" applyBorder="1" applyAlignment="1">
      <alignment horizontal="center" vertical="center"/>
    </xf>
    <xf numFmtId="0" fontId="25" fillId="0" borderId="28" xfId="1" applyFont="1" applyFill="1" applyBorder="1" applyAlignment="1" applyProtection="1">
      <alignment horizontal="left" vertical="center" indent="1"/>
      <protection locked="0"/>
    </xf>
    <xf numFmtId="0" fontId="26" fillId="0" borderId="29" xfId="1" applyFont="1" applyFill="1" applyBorder="1" applyAlignment="1">
      <alignment horizontal="center" vertical="center"/>
    </xf>
    <xf numFmtId="178" fontId="26" fillId="0" borderId="29" xfId="1" applyNumberFormat="1" applyFont="1" applyFill="1" applyBorder="1" applyAlignment="1">
      <alignment horizontal="center" vertical="center"/>
    </xf>
    <xf numFmtId="0" fontId="26" fillId="0" borderId="30" xfId="1" applyFont="1" applyFill="1" applyBorder="1" applyAlignment="1">
      <alignment horizontal="center" vertical="center"/>
    </xf>
    <xf numFmtId="0" fontId="25" fillId="0" borderId="19" xfId="1" applyFont="1" applyFill="1" applyBorder="1" applyAlignment="1" applyProtection="1">
      <alignment horizontal="left" vertical="center" indent="1"/>
      <protection locked="0"/>
    </xf>
    <xf numFmtId="0" fontId="26" fillId="0" borderId="20" xfId="1" applyFont="1" applyFill="1" applyBorder="1" applyAlignment="1">
      <alignment horizontal="center" vertical="center"/>
    </xf>
    <xf numFmtId="178" fontId="26" fillId="0" borderId="20" xfId="1" applyNumberFormat="1" applyFont="1" applyFill="1" applyBorder="1" applyAlignment="1">
      <alignment horizontal="center" vertical="center"/>
    </xf>
    <xf numFmtId="0" fontId="26" fillId="0" borderId="21" xfId="1" applyFont="1" applyFill="1" applyBorder="1" applyAlignment="1">
      <alignment horizontal="center" vertical="center"/>
    </xf>
    <xf numFmtId="0" fontId="34" fillId="0" borderId="0" xfId="1" applyFont="1" applyFill="1" applyBorder="1" applyAlignment="1" applyProtection="1">
      <alignment vertical="center"/>
      <protection locked="0"/>
    </xf>
    <xf numFmtId="0" fontId="26" fillId="0" borderId="23" xfId="1" applyFont="1" applyFill="1" applyBorder="1" applyAlignment="1">
      <alignment horizontal="center" vertical="center" shrinkToFit="1"/>
    </xf>
    <xf numFmtId="0" fontId="26" fillId="0" borderId="29" xfId="1" applyFont="1" applyFill="1" applyBorder="1" applyAlignment="1">
      <alignment horizontal="center" vertical="center" shrinkToFit="1"/>
    </xf>
    <xf numFmtId="0" fontId="26" fillId="0" borderId="20" xfId="1" applyFont="1" applyFill="1" applyBorder="1" applyAlignment="1">
      <alignment horizontal="center" vertical="center" shrinkToFit="1"/>
    </xf>
    <xf numFmtId="0" fontId="20" fillId="0" borderId="10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3" fillId="0" borderId="0" xfId="1" applyNumberFormat="1" applyFont="1" applyFill="1" applyBorder="1" applyAlignment="1">
      <alignment horizontal="center" vertical="center"/>
    </xf>
    <xf numFmtId="0" fontId="19" fillId="3" borderId="20" xfId="1" applyFont="1" applyFill="1" applyBorder="1" applyAlignment="1">
      <alignment horizontal="center" vertical="center"/>
    </xf>
    <xf numFmtId="0" fontId="19" fillId="3" borderId="21" xfId="1" applyFont="1" applyFill="1" applyBorder="1" applyAlignment="1">
      <alignment horizontal="center" vertical="center"/>
    </xf>
    <xf numFmtId="0" fontId="28" fillId="0" borderId="13" xfId="1" applyFont="1" applyBorder="1" applyAlignment="1">
      <alignment horizontal="center" vertical="center" wrapText="1"/>
    </xf>
    <xf numFmtId="0" fontId="28" fillId="0" borderId="17" xfId="1" applyFont="1" applyBorder="1" applyAlignment="1">
      <alignment horizontal="center" vertical="center" wrapText="1"/>
    </xf>
    <xf numFmtId="0" fontId="26" fillId="0" borderId="14" xfId="1" applyFont="1" applyBorder="1" applyAlignment="1">
      <alignment horizontal="center" vertical="center" wrapText="1"/>
    </xf>
    <xf numFmtId="0" fontId="26" fillId="0" borderId="15" xfId="1" applyFont="1" applyBorder="1" applyAlignment="1">
      <alignment horizontal="center" vertical="center" wrapText="1"/>
    </xf>
    <xf numFmtId="0" fontId="26" fillId="0" borderId="16" xfId="1" applyFont="1" applyBorder="1" applyAlignment="1">
      <alignment horizontal="center" vertical="center" wrapText="1"/>
    </xf>
    <xf numFmtId="0" fontId="26" fillId="0" borderId="7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26" fillId="0" borderId="8" xfId="1" applyFont="1" applyBorder="1" applyAlignment="1">
      <alignment horizontal="center" vertical="center" wrapText="1"/>
    </xf>
    <xf numFmtId="0" fontId="28" fillId="0" borderId="9" xfId="1" applyFont="1" applyBorder="1" applyAlignment="1">
      <alignment horizontal="center" vertical="center" wrapText="1"/>
    </xf>
    <xf numFmtId="0" fontId="26" fillId="0" borderId="2" xfId="1" applyFont="1" applyBorder="1" applyAlignment="1">
      <alignment horizontal="center" vertical="center" wrapText="1"/>
    </xf>
    <xf numFmtId="0" fontId="26" fillId="0" borderId="4" xfId="1" applyFont="1" applyBorder="1" applyAlignment="1">
      <alignment horizontal="center" vertical="center" wrapText="1"/>
    </xf>
    <xf numFmtId="0" fontId="26" fillId="0" borderId="3" xfId="1" applyFont="1" applyBorder="1" applyAlignment="1">
      <alignment horizontal="center" vertical="center" wrapText="1"/>
    </xf>
    <xf numFmtId="0" fontId="21" fillId="3" borderId="23" xfId="1" applyFont="1" applyFill="1" applyBorder="1" applyAlignment="1">
      <alignment horizontal="center" vertical="center" wrapText="1"/>
    </xf>
    <xf numFmtId="0" fontId="21" fillId="3" borderId="24" xfId="1" applyFont="1" applyFill="1" applyBorder="1" applyAlignment="1">
      <alignment horizontal="center" vertical="center" wrapText="1"/>
    </xf>
    <xf numFmtId="0" fontId="21" fillId="3" borderId="26" xfId="1" applyFont="1" applyFill="1" applyBorder="1" applyAlignment="1">
      <alignment horizontal="center" vertical="center"/>
    </xf>
    <xf numFmtId="177" fontId="13" fillId="3" borderId="26" xfId="1" applyNumberFormat="1" applyFont="1" applyFill="1" applyBorder="1" applyAlignment="1">
      <alignment horizontal="center" vertical="center"/>
    </xf>
    <xf numFmtId="0" fontId="24" fillId="3" borderId="26" xfId="1" applyFont="1" applyFill="1" applyBorder="1" applyAlignment="1">
      <alignment horizontal="center" vertical="center"/>
    </xf>
    <xf numFmtId="0" fontId="24" fillId="3" borderId="27" xfId="1" applyFont="1" applyFill="1" applyBorder="1" applyAlignment="1">
      <alignment horizontal="center" vertical="center"/>
    </xf>
    <xf numFmtId="0" fontId="20" fillId="3" borderId="23" xfId="1" applyNumberFormat="1" applyFont="1" applyFill="1" applyBorder="1" applyAlignment="1">
      <alignment horizontal="center" vertical="center"/>
    </xf>
    <xf numFmtId="0" fontId="21" fillId="3" borderId="23" xfId="1" applyFont="1" applyFill="1" applyBorder="1" applyAlignment="1">
      <alignment horizontal="center" vertical="center"/>
    </xf>
    <xf numFmtId="14" fontId="19" fillId="3" borderId="19" xfId="1" applyNumberFormat="1" applyFont="1" applyFill="1" applyBorder="1" applyAlignment="1">
      <alignment horizontal="center" vertical="center" wrapText="1"/>
    </xf>
    <xf numFmtId="0" fontId="19" fillId="3" borderId="22" xfId="1" applyNumberFormat="1" applyFont="1" applyFill="1" applyBorder="1" applyAlignment="1">
      <alignment horizontal="center" vertical="center" wrapText="1"/>
    </xf>
    <xf numFmtId="0" fontId="19" fillId="3" borderId="25" xfId="1" applyNumberFormat="1" applyFont="1" applyFill="1" applyBorder="1" applyAlignment="1">
      <alignment horizontal="center" vertical="center" wrapText="1"/>
    </xf>
    <xf numFmtId="0" fontId="19" fillId="3" borderId="20" xfId="1" applyNumberFormat="1" applyFont="1" applyFill="1" applyBorder="1" applyAlignment="1">
      <alignment horizontal="center" vertical="center"/>
    </xf>
    <xf numFmtId="0" fontId="19" fillId="3" borderId="23" xfId="1" applyNumberFormat="1" applyFont="1" applyFill="1" applyBorder="1" applyAlignment="1">
      <alignment horizontal="center" vertical="center"/>
    </xf>
    <xf numFmtId="0" fontId="19" fillId="3" borderId="26" xfId="1" applyNumberFormat="1" applyFont="1" applyFill="1" applyBorder="1" applyAlignment="1">
      <alignment horizontal="center" vertical="center"/>
    </xf>
    <xf numFmtId="0" fontId="28" fillId="0" borderId="17" xfId="1" applyFont="1" applyBorder="1" applyAlignment="1">
      <alignment horizontal="center" vertical="center"/>
    </xf>
    <xf numFmtId="0" fontId="28" fillId="0" borderId="18" xfId="1" applyFont="1" applyBorder="1" applyAlignment="1">
      <alignment horizontal="center" vertical="center" wrapText="1"/>
    </xf>
    <xf numFmtId="0" fontId="28" fillId="0" borderId="18" xfId="1" applyFont="1" applyBorder="1" applyAlignment="1">
      <alignment horizontal="center" vertical="center"/>
    </xf>
  </cellXfs>
  <cellStyles count="10">
    <cellStyle name="標準" xfId="0" builtinId="0"/>
    <cellStyle name="標準 10 2 3 2 2 2" xfId="9"/>
    <cellStyle name="標準 2" xfId="1"/>
    <cellStyle name="標準 9 2 2 2 2 2 2" xfId="3"/>
    <cellStyle name="標準_Sheet1" xfId="2"/>
    <cellStyle name="콤마 [0]_HMMREQ~1" xfId="4"/>
    <cellStyle name="콤마_HMMREQ~1" xfId="5"/>
    <cellStyle name="통화 [0]_HMMREQ~1" xfId="6"/>
    <cellStyle name="통화_HMMREQ~1" xfId="7"/>
    <cellStyle name="표준_HMMREQ~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261937</xdr:colOff>
      <xdr:row>3</xdr:row>
      <xdr:rowOff>0</xdr:rowOff>
    </xdr:to>
    <xdr:sp macro="" textlink="">
      <xdr:nvSpPr>
        <xdr:cNvPr id="4" name="角丸四角形 3"/>
        <xdr:cNvSpPr/>
      </xdr:nvSpPr>
      <xdr:spPr>
        <a:xfrm>
          <a:off x="0" y="1257097"/>
          <a:ext cx="7853362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Port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Kelang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Malaysia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oneCellAnchor>
    <xdr:from>
      <xdr:col>0</xdr:col>
      <xdr:colOff>1333505</xdr:colOff>
      <xdr:row>20</xdr:row>
      <xdr:rowOff>47623</xdr:rowOff>
    </xdr:from>
    <xdr:ext cx="3214685" cy="1571626"/>
    <xdr:sp macro="" textlink="">
      <xdr:nvSpPr>
        <xdr:cNvPr id="6" name="テキスト ボックス 5"/>
        <xdr:cNvSpPr txBox="1"/>
      </xdr:nvSpPr>
      <xdr:spPr>
        <a:xfrm>
          <a:off x="1333505" y="12549186"/>
          <a:ext cx="3214685" cy="157162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13</xdr:col>
      <xdr:colOff>67111</xdr:colOff>
      <xdr:row>13</xdr:row>
      <xdr:rowOff>43295</xdr:rowOff>
    </xdr:from>
    <xdr:to>
      <xdr:col>18</xdr:col>
      <xdr:colOff>500063</xdr:colOff>
      <xdr:row>29</xdr:row>
      <xdr:rowOff>357187</xdr:rowOff>
    </xdr:to>
    <xdr:sp macro="" textlink="">
      <xdr:nvSpPr>
        <xdr:cNvPr id="7" name="テキスト ボックス 6"/>
        <xdr:cNvSpPr txBox="1"/>
      </xdr:nvSpPr>
      <xdr:spPr>
        <a:xfrm>
          <a:off x="18069361" y="8163358"/>
          <a:ext cx="8195827" cy="931501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13</xdr:col>
      <xdr:colOff>1547812</xdr:colOff>
      <xdr:row>3</xdr:row>
      <xdr:rowOff>575211</xdr:rowOff>
    </xdr:from>
    <xdr:to>
      <xdr:col>17</xdr:col>
      <xdr:colOff>285750</xdr:colOff>
      <xdr:row>12</xdr:row>
      <xdr:rowOff>440618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550062" y="2742149"/>
          <a:ext cx="5310188" cy="5151782"/>
        </a:xfrm>
        <a:prstGeom prst="rect">
          <a:avLst/>
        </a:prstGeom>
      </xdr:spPr>
    </xdr:pic>
    <xdr:clientData/>
  </xdr:twoCellAnchor>
  <xdr:oneCellAnchor>
    <xdr:from>
      <xdr:col>0</xdr:col>
      <xdr:colOff>166686</xdr:colOff>
      <xdr:row>24</xdr:row>
      <xdr:rowOff>190500</xdr:rowOff>
    </xdr:from>
    <xdr:ext cx="6189517" cy="902836"/>
    <xdr:sp macro="" textlink="">
      <xdr:nvSpPr>
        <xdr:cNvPr id="11" name="テキスト ボックス 10"/>
        <xdr:cNvSpPr txBox="1"/>
      </xdr:nvSpPr>
      <xdr:spPr>
        <a:xfrm>
          <a:off x="166686" y="15168563"/>
          <a:ext cx="6189517" cy="9028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※CFS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倉庫受付時間</a:t>
          </a:r>
          <a:r>
            <a:rPr kumimoji="1" lang="ja-JP" altLang="en-US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9:00~16:00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1</xdr:col>
      <xdr:colOff>904875</xdr:colOff>
      <xdr:row>19</xdr:row>
      <xdr:rowOff>238124</xdr:rowOff>
    </xdr:from>
    <xdr:to>
      <xdr:col>11</xdr:col>
      <xdr:colOff>285750</xdr:colOff>
      <xdr:row>26</xdr:row>
      <xdr:rowOff>47625</xdr:rowOff>
    </xdr:to>
    <xdr:grpSp>
      <xdr:nvGrpSpPr>
        <xdr:cNvPr id="12" name="グループ化 11"/>
        <xdr:cNvGrpSpPr/>
      </xdr:nvGrpSpPr>
      <xdr:grpSpPr>
        <a:xfrm>
          <a:off x="5762625" y="12358687"/>
          <a:ext cx="10501313" cy="3048001"/>
          <a:chOff x="26860500" y="3752176"/>
          <a:chExt cx="9302750" cy="4203473"/>
        </a:xfrm>
      </xdr:grpSpPr>
      <xdr:sp macro="" textlink="">
        <xdr:nvSpPr>
          <xdr:cNvPr id="13" name="円/楕円 12"/>
          <xdr:cNvSpPr/>
        </xdr:nvSpPr>
        <xdr:spPr>
          <a:xfrm>
            <a:off x="26860500" y="3752176"/>
            <a:ext cx="9302750" cy="3613822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テキスト ボックス 13"/>
          <xdr:cNvSpPr txBox="1"/>
        </xdr:nvSpPr>
        <xdr:spPr>
          <a:xfrm>
            <a:off x="28427095" y="4367900"/>
            <a:ext cx="6873979" cy="3587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261937</xdr:colOff>
      <xdr:row>3</xdr:row>
      <xdr:rowOff>0</xdr:rowOff>
    </xdr:to>
    <xdr:sp macro="" textlink="">
      <xdr:nvSpPr>
        <xdr:cNvPr id="4" name="角丸四角形 3"/>
        <xdr:cNvSpPr/>
      </xdr:nvSpPr>
      <xdr:spPr>
        <a:xfrm>
          <a:off x="0" y="1333297"/>
          <a:ext cx="8139112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Port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Kelang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Malaysia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twoCellAnchor editAs="absolute">
    <xdr:from>
      <xdr:col>12</xdr:col>
      <xdr:colOff>1186298</xdr:colOff>
      <xdr:row>11</xdr:row>
      <xdr:rowOff>662420</xdr:rowOff>
    </xdr:from>
    <xdr:to>
      <xdr:col>18</xdr:col>
      <xdr:colOff>261938</xdr:colOff>
      <xdr:row>33</xdr:row>
      <xdr:rowOff>0</xdr:rowOff>
    </xdr:to>
    <xdr:sp macro="" textlink="">
      <xdr:nvSpPr>
        <xdr:cNvPr id="7" name="テキスト ボックス 6"/>
        <xdr:cNvSpPr txBox="1"/>
      </xdr:nvSpPr>
      <xdr:spPr>
        <a:xfrm>
          <a:off x="17831236" y="7448983"/>
          <a:ext cx="8195827" cy="931501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13</xdr:col>
      <xdr:colOff>1381125</xdr:colOff>
      <xdr:row>3</xdr:row>
      <xdr:rowOff>51336</xdr:rowOff>
    </xdr:from>
    <xdr:to>
      <xdr:col>17</xdr:col>
      <xdr:colOff>119063</xdr:colOff>
      <xdr:row>11</xdr:row>
      <xdr:rowOff>583493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383375" y="2218274"/>
          <a:ext cx="5310188" cy="5151782"/>
        </a:xfrm>
        <a:prstGeom prst="rect">
          <a:avLst/>
        </a:prstGeom>
      </xdr:spPr>
    </xdr:pic>
    <xdr:clientData/>
  </xdr:twoCellAnchor>
  <xdr:twoCellAnchor>
    <xdr:from>
      <xdr:col>2</xdr:col>
      <xdr:colOff>142875</xdr:colOff>
      <xdr:row>16</xdr:row>
      <xdr:rowOff>404811</xdr:rowOff>
    </xdr:from>
    <xdr:to>
      <xdr:col>12</xdr:col>
      <xdr:colOff>523875</xdr:colOff>
      <xdr:row>24</xdr:row>
      <xdr:rowOff>47625</xdr:rowOff>
    </xdr:to>
    <xdr:grpSp>
      <xdr:nvGrpSpPr>
        <xdr:cNvPr id="10" name="グループ化 9"/>
        <xdr:cNvGrpSpPr/>
      </xdr:nvGrpSpPr>
      <xdr:grpSpPr>
        <a:xfrm>
          <a:off x="6667500" y="10525124"/>
          <a:ext cx="10501313" cy="2976564"/>
          <a:chOff x="26860500" y="3752176"/>
          <a:chExt cx="9302750" cy="4301992"/>
        </a:xfrm>
      </xdr:grpSpPr>
      <xdr:sp macro="" textlink="">
        <xdr:nvSpPr>
          <xdr:cNvPr id="11" name="円/楕円 12"/>
          <xdr:cNvSpPr/>
        </xdr:nvSpPr>
        <xdr:spPr>
          <a:xfrm>
            <a:off x="26860500" y="3752176"/>
            <a:ext cx="9302750" cy="3613822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28448190" y="4466419"/>
            <a:ext cx="6873979" cy="3587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23812</xdr:colOff>
      <xdr:row>0</xdr:row>
      <xdr:rowOff>47625</xdr:rowOff>
    </xdr:from>
    <xdr:ext cx="1181100" cy="906245"/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" y="47625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261937</xdr:colOff>
      <xdr:row>3</xdr:row>
      <xdr:rowOff>0</xdr:rowOff>
    </xdr:to>
    <xdr:sp macro="" textlink="">
      <xdr:nvSpPr>
        <xdr:cNvPr id="16" name="角丸四角形 15"/>
        <xdr:cNvSpPr/>
      </xdr:nvSpPr>
      <xdr:spPr>
        <a:xfrm>
          <a:off x="0" y="1333297"/>
          <a:ext cx="8139112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Port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Kelang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Malaysia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952504</xdr:colOff>
      <xdr:row>16</xdr:row>
      <xdr:rowOff>547687</xdr:rowOff>
    </xdr:from>
    <xdr:ext cx="3214685" cy="1571626"/>
    <xdr:sp macro="" textlink="">
      <xdr:nvSpPr>
        <xdr:cNvPr id="17" name="テキスト ボックス 16"/>
        <xdr:cNvSpPr txBox="1"/>
      </xdr:nvSpPr>
      <xdr:spPr>
        <a:xfrm>
          <a:off x="952504" y="10668000"/>
          <a:ext cx="3214685" cy="157162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6189517" cy="902836"/>
    <xdr:sp macro="" textlink="">
      <xdr:nvSpPr>
        <xdr:cNvPr id="18" name="テキスト ボックス 17"/>
        <xdr:cNvSpPr txBox="1"/>
      </xdr:nvSpPr>
      <xdr:spPr>
        <a:xfrm>
          <a:off x="0" y="12677775"/>
          <a:ext cx="6189517" cy="9028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※CFS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倉庫受付時間</a:t>
          </a:r>
          <a:r>
            <a:rPr kumimoji="1" lang="ja-JP" altLang="en-US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9:00~16:00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abSelected="1" view="pageBreakPreview" zoomScale="40" zoomScaleNormal="40" zoomScaleSheetLayoutView="40" zoomScalePageLayoutView="40" workbookViewId="0">
      <selection activeCell="N11" sqref="N11"/>
    </sheetView>
  </sheetViews>
  <sheetFormatPr defaultRowHeight="13.5" x14ac:dyDescent="0.15"/>
  <cols>
    <col min="1" max="1" width="63.62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8.875" customWidth="1"/>
    <col min="13" max="13" width="17.875" customWidth="1"/>
    <col min="14" max="17" width="21.625" customWidth="1"/>
    <col min="18" max="18" width="15.625" customWidth="1"/>
    <col min="19" max="19" width="13.875" customWidth="1"/>
    <col min="20" max="20" width="12.375" customWidth="1"/>
    <col min="21" max="28" width="9.25" customWidth="1"/>
    <col min="29" max="29" width="8.125" customWidth="1"/>
    <col min="30" max="30" width="15.875" customWidth="1"/>
  </cols>
  <sheetData>
    <row r="1" spans="1:20" s="5" customFormat="1" ht="73.5" customHeight="1" x14ac:dyDescent="0.25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67" t="s">
        <v>16</v>
      </c>
      <c r="N1" s="67"/>
      <c r="O1" s="67"/>
      <c r="P1" s="67"/>
      <c r="Q1" s="67"/>
      <c r="R1" s="3"/>
      <c r="S1" s="3"/>
      <c r="T1" s="4"/>
    </row>
    <row r="2" spans="1:20" s="6" customFormat="1" ht="30" customHeight="1" x14ac:dyDescent="0.25"/>
    <row r="3" spans="1:20" s="5" customFormat="1" ht="66.75" customHeight="1" x14ac:dyDescent="0.25">
      <c r="A3" s="7"/>
      <c r="B3" s="8"/>
      <c r="C3" s="8"/>
      <c r="D3" s="8"/>
      <c r="F3" s="8"/>
      <c r="G3" s="8"/>
      <c r="H3" s="8"/>
      <c r="I3" s="9"/>
      <c r="K3" s="68"/>
      <c r="L3" s="68"/>
      <c r="M3" s="8"/>
      <c r="N3" s="8"/>
      <c r="O3" s="10" t="s">
        <v>0</v>
      </c>
      <c r="P3" s="68">
        <v>45826</v>
      </c>
      <c r="Q3" s="68"/>
      <c r="R3" s="41" t="s">
        <v>21</v>
      </c>
    </row>
    <row r="4" spans="1:20" s="12" customFormat="1" ht="70.5" customHeight="1" x14ac:dyDescent="0.35">
      <c r="A4" s="11" t="s">
        <v>1</v>
      </c>
      <c r="B4" s="9"/>
      <c r="C4" s="9"/>
      <c r="D4" s="9"/>
      <c r="E4" s="9"/>
      <c r="F4" s="9"/>
      <c r="I4" s="45"/>
      <c r="J4" s="46"/>
      <c r="K4" s="68"/>
      <c r="L4" s="68"/>
      <c r="N4" s="13"/>
      <c r="O4" s="13"/>
      <c r="P4" s="13"/>
      <c r="Q4" s="14"/>
      <c r="R4" s="13"/>
    </row>
    <row r="5" spans="1:20" s="16" customFormat="1" ht="37.5" customHeight="1" x14ac:dyDescent="0.15">
      <c r="A5" s="91" t="s">
        <v>17</v>
      </c>
      <c r="B5" s="94" t="s">
        <v>2</v>
      </c>
      <c r="C5" s="94" t="s">
        <v>3</v>
      </c>
      <c r="D5" s="94"/>
      <c r="E5" s="94"/>
      <c r="F5" s="94"/>
      <c r="G5" s="69" t="s">
        <v>4</v>
      </c>
      <c r="H5" s="69"/>
      <c r="I5" s="69" t="s">
        <v>5</v>
      </c>
      <c r="J5" s="69"/>
      <c r="K5" s="69" t="s">
        <v>4</v>
      </c>
      <c r="L5" s="70"/>
      <c r="M5" s="15"/>
      <c r="N5" s="15"/>
      <c r="P5" s="17"/>
      <c r="Q5" s="17"/>
      <c r="R5" s="18"/>
      <c r="S5" s="17"/>
      <c r="T5" s="17"/>
    </row>
    <row r="6" spans="1:20" s="16" customFormat="1" ht="37.5" customHeight="1" x14ac:dyDescent="0.15">
      <c r="A6" s="92"/>
      <c r="B6" s="95"/>
      <c r="C6" s="89" t="s">
        <v>6</v>
      </c>
      <c r="D6" s="89"/>
      <c r="E6" s="89" t="s">
        <v>7</v>
      </c>
      <c r="F6" s="89"/>
      <c r="G6" s="90" t="s">
        <v>8</v>
      </c>
      <c r="H6" s="90"/>
      <c r="I6" s="90" t="s">
        <v>9</v>
      </c>
      <c r="J6" s="90"/>
      <c r="K6" s="83" t="s">
        <v>10</v>
      </c>
      <c r="L6" s="84"/>
      <c r="M6" s="15"/>
      <c r="N6" s="15"/>
      <c r="P6" s="19"/>
      <c r="Q6" s="19"/>
      <c r="R6" s="18"/>
      <c r="S6" s="20"/>
      <c r="T6" s="20"/>
    </row>
    <row r="7" spans="1:20" s="16" customFormat="1" ht="37.5" customHeight="1" x14ac:dyDescent="0.15">
      <c r="A7" s="92"/>
      <c r="B7" s="95"/>
      <c r="C7" s="89"/>
      <c r="D7" s="89"/>
      <c r="E7" s="89"/>
      <c r="F7" s="89"/>
      <c r="G7" s="90"/>
      <c r="H7" s="90"/>
      <c r="I7" s="90"/>
      <c r="J7" s="90"/>
      <c r="K7" s="83"/>
      <c r="L7" s="84"/>
      <c r="M7" s="15"/>
      <c r="N7" s="15"/>
      <c r="P7" s="19"/>
      <c r="Q7" s="19"/>
      <c r="R7" s="18"/>
      <c r="S7" s="20"/>
      <c r="T7" s="20"/>
    </row>
    <row r="8" spans="1:20" s="16" customFormat="1" ht="37.5" customHeight="1" x14ac:dyDescent="0.15">
      <c r="A8" s="92"/>
      <c r="B8" s="95"/>
      <c r="C8" s="89"/>
      <c r="D8" s="89"/>
      <c r="E8" s="89"/>
      <c r="F8" s="89"/>
      <c r="G8" s="90"/>
      <c r="H8" s="90"/>
      <c r="I8" s="90"/>
      <c r="J8" s="90"/>
      <c r="K8" s="83"/>
      <c r="L8" s="84"/>
      <c r="M8" s="15"/>
      <c r="N8" s="15"/>
      <c r="P8" s="19"/>
      <c r="Q8" s="19"/>
      <c r="R8" s="18"/>
      <c r="S8" s="20"/>
      <c r="T8" s="20"/>
    </row>
    <row r="9" spans="1:20" s="16" customFormat="1" ht="37.5" customHeight="1" x14ac:dyDescent="0.15">
      <c r="A9" s="93"/>
      <c r="B9" s="96"/>
      <c r="C9" s="47"/>
      <c r="D9" s="47"/>
      <c r="E9" s="47"/>
      <c r="F9" s="47"/>
      <c r="G9" s="85"/>
      <c r="H9" s="85"/>
      <c r="I9" s="86" t="s">
        <v>11</v>
      </c>
      <c r="J9" s="86"/>
      <c r="K9" s="87" t="s">
        <v>30</v>
      </c>
      <c r="L9" s="88"/>
      <c r="M9" s="15"/>
      <c r="N9" s="15"/>
      <c r="P9" s="19"/>
      <c r="Q9" s="19"/>
      <c r="R9" s="18"/>
      <c r="S9" s="20"/>
      <c r="T9" s="20"/>
    </row>
    <row r="10" spans="1:20" s="16" customFormat="1" ht="53.1" customHeight="1" x14ac:dyDescent="0.15">
      <c r="A10" s="56" t="s">
        <v>74</v>
      </c>
      <c r="B10" s="63" t="s">
        <v>76</v>
      </c>
      <c r="C10" s="58">
        <v>45827</v>
      </c>
      <c r="D10" s="57" t="str">
        <f t="shared" ref="D10:D16" si="0">TEXT(C10,"aaa")</f>
        <v>木</v>
      </c>
      <c r="E10" s="58">
        <v>45827</v>
      </c>
      <c r="F10" s="57" t="str">
        <f t="shared" ref="F10:F16" si="1">TEXT(E10,"aaa")</f>
        <v>木</v>
      </c>
      <c r="G10" s="58">
        <f t="shared" ref="G10:G16" si="2">I10-1</f>
        <v>45831</v>
      </c>
      <c r="H10" s="57" t="str">
        <f t="shared" ref="H10:H16" si="3">TEXT(G10,"aaa")</f>
        <v>月</v>
      </c>
      <c r="I10" s="58">
        <v>45832</v>
      </c>
      <c r="J10" s="57" t="str">
        <f t="shared" ref="J10:J16" si="4">TEXT(I10,"aaa")</f>
        <v>火</v>
      </c>
      <c r="K10" s="58">
        <f t="shared" ref="K10:K12" si="5">I10+11</f>
        <v>45843</v>
      </c>
      <c r="L10" s="59" t="str">
        <f t="shared" ref="L10:L16" si="6">TEXT(K10,"aaa")</f>
        <v>土</v>
      </c>
      <c r="M10" s="15"/>
      <c r="N10" s="15"/>
      <c r="O10" s="18"/>
      <c r="P10" s="18"/>
    </row>
    <row r="11" spans="1:20" s="16" customFormat="1" ht="53.1" customHeight="1" x14ac:dyDescent="0.15">
      <c r="A11" s="50" t="s">
        <v>70</v>
      </c>
      <c r="B11" s="61" t="s">
        <v>77</v>
      </c>
      <c r="C11" s="49">
        <f t="shared" ref="C11:C16" si="7">E11</f>
        <v>45833</v>
      </c>
      <c r="D11" s="48" t="str">
        <f t="shared" si="0"/>
        <v>水</v>
      </c>
      <c r="E11" s="49">
        <f t="shared" ref="E11" si="8">I11-3</f>
        <v>45833</v>
      </c>
      <c r="F11" s="48" t="str">
        <f t="shared" si="1"/>
        <v>水</v>
      </c>
      <c r="G11" s="49">
        <f t="shared" si="2"/>
        <v>45835</v>
      </c>
      <c r="H11" s="48" t="str">
        <f t="shared" si="3"/>
        <v>金</v>
      </c>
      <c r="I11" s="49">
        <v>45836</v>
      </c>
      <c r="J11" s="48" t="str">
        <f t="shared" si="4"/>
        <v>土</v>
      </c>
      <c r="K11" s="49">
        <f t="shared" si="5"/>
        <v>45847</v>
      </c>
      <c r="L11" s="51" t="str">
        <f t="shared" si="6"/>
        <v>水</v>
      </c>
      <c r="M11" s="15"/>
      <c r="N11" s="15"/>
      <c r="O11" s="18"/>
      <c r="P11" s="18"/>
    </row>
    <row r="12" spans="1:20" s="16" customFormat="1" ht="53.1" customHeight="1" x14ac:dyDescent="0.15">
      <c r="A12" s="50" t="s">
        <v>82</v>
      </c>
      <c r="B12" s="61" t="s">
        <v>78</v>
      </c>
      <c r="C12" s="49">
        <f t="shared" si="7"/>
        <v>45834</v>
      </c>
      <c r="D12" s="48" t="str">
        <f t="shared" si="0"/>
        <v>木</v>
      </c>
      <c r="E12" s="49">
        <f t="shared" ref="E12" si="9">I12-5</f>
        <v>45834</v>
      </c>
      <c r="F12" s="48" t="str">
        <f t="shared" si="1"/>
        <v>木</v>
      </c>
      <c r="G12" s="49">
        <f t="shared" si="2"/>
        <v>45838</v>
      </c>
      <c r="H12" s="48" t="str">
        <f t="shared" si="3"/>
        <v>月</v>
      </c>
      <c r="I12" s="49">
        <v>45839</v>
      </c>
      <c r="J12" s="48" t="str">
        <f t="shared" si="4"/>
        <v>火</v>
      </c>
      <c r="K12" s="49">
        <f t="shared" ref="K12" si="10">I12+12</f>
        <v>45851</v>
      </c>
      <c r="L12" s="51" t="str">
        <f t="shared" si="6"/>
        <v>日</v>
      </c>
      <c r="M12" s="15"/>
      <c r="N12" s="15"/>
      <c r="O12" s="18"/>
      <c r="P12" s="18"/>
    </row>
    <row r="13" spans="1:20" s="16" customFormat="1" ht="53.1" customHeight="1" x14ac:dyDescent="0.15">
      <c r="A13" s="50" t="s">
        <v>68</v>
      </c>
      <c r="B13" s="61" t="s">
        <v>73</v>
      </c>
      <c r="C13" s="49">
        <f t="shared" si="7"/>
        <v>45840</v>
      </c>
      <c r="D13" s="48" t="str">
        <f t="shared" si="0"/>
        <v>水</v>
      </c>
      <c r="E13" s="49">
        <f t="shared" ref="E13" si="11">I13-3</f>
        <v>45840</v>
      </c>
      <c r="F13" s="48" t="str">
        <f t="shared" si="1"/>
        <v>水</v>
      </c>
      <c r="G13" s="49">
        <f t="shared" si="2"/>
        <v>45842</v>
      </c>
      <c r="H13" s="48" t="str">
        <f t="shared" si="3"/>
        <v>金</v>
      </c>
      <c r="I13" s="49">
        <v>45843</v>
      </c>
      <c r="J13" s="48" t="str">
        <f t="shared" si="4"/>
        <v>土</v>
      </c>
      <c r="K13" s="49">
        <f t="shared" ref="K13" si="12">I13+11</f>
        <v>45854</v>
      </c>
      <c r="L13" s="51" t="str">
        <f t="shared" si="6"/>
        <v>水</v>
      </c>
      <c r="M13" s="15"/>
      <c r="N13" s="15"/>
      <c r="O13" s="18"/>
      <c r="P13" s="18"/>
    </row>
    <row r="14" spans="1:20" s="16" customFormat="1" ht="52.5" customHeight="1" x14ac:dyDescent="0.15">
      <c r="A14" s="50" t="s">
        <v>72</v>
      </c>
      <c r="B14" s="61" t="s">
        <v>79</v>
      </c>
      <c r="C14" s="49">
        <f t="shared" si="7"/>
        <v>45841</v>
      </c>
      <c r="D14" s="48" t="str">
        <f t="shared" si="0"/>
        <v>木</v>
      </c>
      <c r="E14" s="49">
        <f t="shared" ref="E14" si="13">I14-5</f>
        <v>45841</v>
      </c>
      <c r="F14" s="48" t="str">
        <f t="shared" si="1"/>
        <v>木</v>
      </c>
      <c r="G14" s="49">
        <f t="shared" si="2"/>
        <v>45845</v>
      </c>
      <c r="H14" s="48" t="str">
        <f t="shared" si="3"/>
        <v>月</v>
      </c>
      <c r="I14" s="49">
        <v>45846</v>
      </c>
      <c r="J14" s="48" t="str">
        <f t="shared" si="4"/>
        <v>火</v>
      </c>
      <c r="K14" s="49">
        <f t="shared" ref="K14" si="14">I14+12</f>
        <v>45858</v>
      </c>
      <c r="L14" s="51" t="str">
        <f t="shared" si="6"/>
        <v>日</v>
      </c>
      <c r="M14" s="15"/>
      <c r="N14" s="15"/>
      <c r="O14" s="18"/>
      <c r="P14" s="18"/>
    </row>
    <row r="15" spans="1:20" s="16" customFormat="1" ht="52.5" customHeight="1" x14ac:dyDescent="0.15">
      <c r="A15" s="50" t="s">
        <v>71</v>
      </c>
      <c r="B15" s="61" t="s">
        <v>80</v>
      </c>
      <c r="C15" s="49">
        <f t="shared" si="7"/>
        <v>45847</v>
      </c>
      <c r="D15" s="48" t="str">
        <f t="shared" si="0"/>
        <v>水</v>
      </c>
      <c r="E15" s="49">
        <f t="shared" ref="E15" si="15">I15-3</f>
        <v>45847</v>
      </c>
      <c r="F15" s="48" t="str">
        <f t="shared" si="1"/>
        <v>水</v>
      </c>
      <c r="G15" s="49">
        <f t="shared" si="2"/>
        <v>45849</v>
      </c>
      <c r="H15" s="48" t="str">
        <f t="shared" si="3"/>
        <v>金</v>
      </c>
      <c r="I15" s="49">
        <v>45850</v>
      </c>
      <c r="J15" s="48" t="str">
        <f t="shared" si="4"/>
        <v>土</v>
      </c>
      <c r="K15" s="49">
        <f t="shared" ref="K15" si="16">I15+11</f>
        <v>45861</v>
      </c>
      <c r="L15" s="51" t="str">
        <f t="shared" si="6"/>
        <v>水</v>
      </c>
      <c r="M15" s="15"/>
      <c r="N15" s="15"/>
      <c r="O15" s="18"/>
      <c r="P15" s="18"/>
    </row>
    <row r="16" spans="1:20" s="16" customFormat="1" ht="52.5" customHeight="1" x14ac:dyDescent="0.15">
      <c r="A16" s="50" t="s">
        <v>75</v>
      </c>
      <c r="B16" s="61" t="s">
        <v>81</v>
      </c>
      <c r="C16" s="49">
        <f t="shared" si="7"/>
        <v>45848</v>
      </c>
      <c r="D16" s="48" t="str">
        <f t="shared" si="0"/>
        <v>木</v>
      </c>
      <c r="E16" s="49">
        <f t="shared" ref="E16" si="17">I16-5</f>
        <v>45848</v>
      </c>
      <c r="F16" s="48" t="str">
        <f t="shared" si="1"/>
        <v>木</v>
      </c>
      <c r="G16" s="49">
        <f t="shared" si="2"/>
        <v>45852</v>
      </c>
      <c r="H16" s="48" t="str">
        <f t="shared" si="3"/>
        <v>月</v>
      </c>
      <c r="I16" s="49">
        <v>45853</v>
      </c>
      <c r="J16" s="48" t="str">
        <f t="shared" si="4"/>
        <v>火</v>
      </c>
      <c r="K16" s="49">
        <f t="shared" ref="K16" si="18">I16+12</f>
        <v>45865</v>
      </c>
      <c r="L16" s="51" t="str">
        <f t="shared" si="6"/>
        <v>日</v>
      </c>
      <c r="M16" s="15"/>
      <c r="N16" s="15"/>
      <c r="O16" s="18"/>
      <c r="P16" s="18"/>
    </row>
    <row r="17" spans="1:19" s="16" customFormat="1" ht="52.5" customHeight="1" x14ac:dyDescent="0.15">
      <c r="A17" s="50" t="s">
        <v>69</v>
      </c>
      <c r="B17" s="61" t="s">
        <v>84</v>
      </c>
      <c r="C17" s="49">
        <f t="shared" ref="C17:C19" si="19">E17</f>
        <v>45854</v>
      </c>
      <c r="D17" s="48" t="str">
        <f t="shared" ref="D17:D19" si="20">TEXT(C17,"aaa")</f>
        <v>水</v>
      </c>
      <c r="E17" s="49">
        <f t="shared" ref="E17" si="21">I17-3</f>
        <v>45854</v>
      </c>
      <c r="F17" s="48" t="str">
        <f t="shared" ref="F17:F19" si="22">TEXT(E17,"aaa")</f>
        <v>水</v>
      </c>
      <c r="G17" s="49">
        <f t="shared" ref="G17:G19" si="23">I17-1</f>
        <v>45856</v>
      </c>
      <c r="H17" s="48" t="str">
        <f t="shared" ref="H17:H19" si="24">TEXT(G17,"aaa")</f>
        <v>金</v>
      </c>
      <c r="I17" s="49">
        <v>45857</v>
      </c>
      <c r="J17" s="48" t="str">
        <f t="shared" ref="J17:J19" si="25">TEXT(I17,"aaa")</f>
        <v>土</v>
      </c>
      <c r="K17" s="49">
        <f t="shared" ref="K17" si="26">I17+11</f>
        <v>45868</v>
      </c>
      <c r="L17" s="51" t="str">
        <f t="shared" ref="L17:L19" si="27">TEXT(K17,"aaa")</f>
        <v>水</v>
      </c>
      <c r="M17" s="15"/>
      <c r="N17" s="15"/>
      <c r="O17" s="18"/>
      <c r="P17" s="18"/>
    </row>
    <row r="18" spans="1:19" s="16" customFormat="1" ht="52.5" customHeight="1" x14ac:dyDescent="0.15">
      <c r="A18" s="50" t="s">
        <v>74</v>
      </c>
      <c r="B18" s="61" t="s">
        <v>83</v>
      </c>
      <c r="C18" s="49">
        <f t="shared" si="19"/>
        <v>45855</v>
      </c>
      <c r="D18" s="48" t="str">
        <f t="shared" si="20"/>
        <v>木</v>
      </c>
      <c r="E18" s="49">
        <f t="shared" ref="E18" si="28">I18-5</f>
        <v>45855</v>
      </c>
      <c r="F18" s="48" t="str">
        <f t="shared" si="22"/>
        <v>木</v>
      </c>
      <c r="G18" s="49">
        <f t="shared" si="23"/>
        <v>45859</v>
      </c>
      <c r="H18" s="48" t="str">
        <f t="shared" si="24"/>
        <v>月</v>
      </c>
      <c r="I18" s="49">
        <v>45860</v>
      </c>
      <c r="J18" s="48" t="str">
        <f t="shared" si="25"/>
        <v>火</v>
      </c>
      <c r="K18" s="49">
        <f t="shared" ref="K18" si="29">I18+12</f>
        <v>45872</v>
      </c>
      <c r="L18" s="51" t="str">
        <f t="shared" si="27"/>
        <v>日</v>
      </c>
      <c r="M18" s="15"/>
      <c r="N18" s="15"/>
      <c r="O18" s="18"/>
      <c r="P18" s="18"/>
    </row>
    <row r="19" spans="1:19" s="16" customFormat="1" ht="52.5" customHeight="1" x14ac:dyDescent="0.15">
      <c r="A19" s="52" t="s">
        <v>70</v>
      </c>
      <c r="B19" s="62" t="s">
        <v>85</v>
      </c>
      <c r="C19" s="54">
        <f t="shared" si="19"/>
        <v>45861</v>
      </c>
      <c r="D19" s="53" t="str">
        <f t="shared" si="20"/>
        <v>水</v>
      </c>
      <c r="E19" s="54">
        <f t="shared" ref="E19" si="30">I19-3</f>
        <v>45861</v>
      </c>
      <c r="F19" s="53" t="str">
        <f t="shared" si="22"/>
        <v>水</v>
      </c>
      <c r="G19" s="54">
        <f t="shared" si="23"/>
        <v>45863</v>
      </c>
      <c r="H19" s="53" t="str">
        <f t="shared" si="24"/>
        <v>金</v>
      </c>
      <c r="I19" s="54">
        <v>45864</v>
      </c>
      <c r="J19" s="53" t="str">
        <f t="shared" si="25"/>
        <v>土</v>
      </c>
      <c r="K19" s="54">
        <f t="shared" ref="K19" si="31">I19+11</f>
        <v>45875</v>
      </c>
      <c r="L19" s="55" t="str">
        <f t="shared" si="27"/>
        <v>水</v>
      </c>
      <c r="M19" s="15"/>
      <c r="N19" s="15"/>
      <c r="O19" s="18"/>
      <c r="P19" s="18"/>
    </row>
    <row r="20" spans="1:19" s="16" customFormat="1" ht="30" customHeight="1" x14ac:dyDescent="0.15">
      <c r="A20" s="21"/>
      <c r="B20" s="22"/>
      <c r="C20" s="22"/>
      <c r="D20" s="22"/>
      <c r="E20" s="22"/>
      <c r="F20" s="22"/>
      <c r="G20" s="22"/>
      <c r="H20" s="22"/>
      <c r="I20" s="23"/>
      <c r="J20" s="23"/>
      <c r="K20" s="15"/>
      <c r="M20" s="15"/>
      <c r="N20" s="15"/>
      <c r="O20" s="18"/>
      <c r="P20" s="18"/>
    </row>
    <row r="21" spans="1:19" s="16" customFormat="1" ht="30" customHeight="1" x14ac:dyDescent="0.15">
      <c r="A21" s="21"/>
      <c r="B21" s="22"/>
      <c r="C21" s="22"/>
      <c r="D21" s="22"/>
      <c r="E21" s="22"/>
      <c r="F21" s="22"/>
      <c r="G21" s="22"/>
      <c r="H21" s="22"/>
      <c r="I21" s="23"/>
      <c r="J21" s="23"/>
      <c r="K21" s="15"/>
      <c r="N21" s="15"/>
      <c r="O21" s="18"/>
      <c r="P21" s="18"/>
    </row>
    <row r="22" spans="1:19" s="16" customFormat="1" ht="30" customHeight="1" x14ac:dyDescent="0.15">
      <c r="A22" s="21"/>
      <c r="B22" s="22"/>
      <c r="C22" s="22"/>
      <c r="D22" s="22"/>
      <c r="E22" s="22"/>
      <c r="F22" s="22"/>
      <c r="G22" s="22"/>
      <c r="H22" s="22"/>
      <c r="I22" s="23"/>
      <c r="J22" s="23"/>
      <c r="K22" s="15"/>
      <c r="N22" s="15"/>
      <c r="O22" s="18"/>
      <c r="P22" s="18"/>
    </row>
    <row r="23" spans="1:19" s="16" customFormat="1" ht="41.25" customHeight="1" x14ac:dyDescent="0.15">
      <c r="N23" s="15"/>
      <c r="O23" s="18"/>
      <c r="P23" s="18"/>
    </row>
    <row r="24" spans="1:19" s="16" customFormat="1" ht="41.25" customHeight="1" x14ac:dyDescent="0.15">
      <c r="N24" s="15"/>
      <c r="O24" s="18"/>
      <c r="P24" s="18"/>
    </row>
    <row r="25" spans="1:19" s="16" customFormat="1" ht="41.25" customHeight="1" x14ac:dyDescent="0.15">
      <c r="N25" s="15"/>
      <c r="O25" s="18"/>
      <c r="P25" s="18"/>
    </row>
    <row r="26" spans="1:19" s="16" customFormat="1" ht="41.25" customHeight="1" x14ac:dyDescent="0.15"/>
    <row r="27" spans="1:19" s="16" customFormat="1" ht="41.25" customHeight="1" thickBot="1" x14ac:dyDescent="0.2">
      <c r="A27" s="24" t="s">
        <v>12</v>
      </c>
      <c r="B27" s="64" t="s">
        <v>13</v>
      </c>
      <c r="C27" s="65"/>
      <c r="D27" s="66"/>
      <c r="E27" s="64" t="s">
        <v>15</v>
      </c>
      <c r="F27" s="65"/>
      <c r="G27" s="65"/>
      <c r="H27" s="65"/>
      <c r="I27" s="65"/>
      <c r="J27" s="65"/>
      <c r="K27" s="65"/>
      <c r="L27" s="66"/>
      <c r="M27"/>
      <c r="N27"/>
      <c r="O27"/>
      <c r="P27"/>
      <c r="Q27"/>
      <c r="R27"/>
      <c r="S27"/>
    </row>
    <row r="28" spans="1:19" s="16" customFormat="1" ht="48.75" customHeight="1" thickTop="1" x14ac:dyDescent="0.15">
      <c r="A28" s="71" t="s">
        <v>18</v>
      </c>
      <c r="B28" s="73" t="s">
        <v>22</v>
      </c>
      <c r="C28" s="74"/>
      <c r="D28" s="75"/>
      <c r="E28" s="42" t="s">
        <v>23</v>
      </c>
      <c r="F28" s="25"/>
      <c r="G28" s="26"/>
      <c r="H28" s="26"/>
      <c r="I28" s="27"/>
      <c r="J28" s="28"/>
      <c r="K28" s="28"/>
      <c r="L28" s="29"/>
      <c r="M28"/>
      <c r="N28"/>
      <c r="O28"/>
      <c r="P28"/>
      <c r="Q28"/>
      <c r="R28"/>
      <c r="S28"/>
    </row>
    <row r="29" spans="1:19" ht="48.75" customHeight="1" x14ac:dyDescent="0.15">
      <c r="A29" s="72"/>
      <c r="B29" s="76"/>
      <c r="C29" s="77"/>
      <c r="D29" s="78"/>
      <c r="E29" s="30" t="s">
        <v>24</v>
      </c>
      <c r="F29" s="31"/>
      <c r="G29" s="32"/>
      <c r="H29" s="32"/>
      <c r="I29" s="33"/>
      <c r="J29" s="34"/>
      <c r="K29" s="34"/>
      <c r="L29" s="35" t="s">
        <v>25</v>
      </c>
    </row>
    <row r="30" spans="1:19" ht="48.75" customHeight="1" x14ac:dyDescent="0.15">
      <c r="A30" s="79" t="s">
        <v>19</v>
      </c>
      <c r="B30" s="80" t="s">
        <v>26</v>
      </c>
      <c r="C30" s="81"/>
      <c r="D30" s="82"/>
      <c r="E30" s="36" t="s">
        <v>27</v>
      </c>
      <c r="F30" s="37"/>
      <c r="G30" s="38"/>
      <c r="H30" s="38"/>
      <c r="I30" s="39"/>
      <c r="J30" s="40"/>
      <c r="K30" s="40"/>
      <c r="L30" s="44"/>
    </row>
    <row r="31" spans="1:19" ht="48.75" customHeight="1" x14ac:dyDescent="0.15">
      <c r="A31" s="72"/>
      <c r="B31" s="76"/>
      <c r="C31" s="77"/>
      <c r="D31" s="78"/>
      <c r="E31" s="43" t="s">
        <v>28</v>
      </c>
      <c r="F31" s="31"/>
      <c r="G31" s="32"/>
      <c r="H31" s="32"/>
      <c r="I31" s="33"/>
      <c r="J31" s="33"/>
      <c r="K31" s="34"/>
      <c r="L31" s="35" t="s">
        <v>29</v>
      </c>
    </row>
    <row r="32" spans="1:19" ht="48.75" customHeight="1" x14ac:dyDescent="0.15"/>
  </sheetData>
  <mergeCells count="24">
    <mergeCell ref="A28:A29"/>
    <mergeCell ref="B28:D29"/>
    <mergeCell ref="A30:A31"/>
    <mergeCell ref="B30:D31"/>
    <mergeCell ref="K6:L8"/>
    <mergeCell ref="G9:H9"/>
    <mergeCell ref="I9:J9"/>
    <mergeCell ref="K9:L9"/>
    <mergeCell ref="E6:F8"/>
    <mergeCell ref="G6:H8"/>
    <mergeCell ref="I6:J8"/>
    <mergeCell ref="A5:A9"/>
    <mergeCell ref="B5:B9"/>
    <mergeCell ref="C5:F5"/>
    <mergeCell ref="C6:D8"/>
    <mergeCell ref="B27:D27"/>
    <mergeCell ref="E27:L27"/>
    <mergeCell ref="M1:Q1"/>
    <mergeCell ref="K3:L3"/>
    <mergeCell ref="K4:L4"/>
    <mergeCell ref="G5:H5"/>
    <mergeCell ref="I5:J5"/>
    <mergeCell ref="K5:L5"/>
    <mergeCell ref="P3:Q3"/>
  </mergeCells>
  <phoneticPr fontId="3"/>
  <pageMargins left="0.9055118110236221" right="0.51181102362204722" top="0.55118110236220474" bottom="0.55118110236220474" header="0.31496062992125984" footer="0.31496062992125984"/>
  <pageSetup paperSize="9" scale="3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view="pageBreakPreview" zoomScale="40" zoomScaleNormal="40" zoomScaleSheetLayoutView="40" zoomScalePageLayoutView="40" workbookViewId="0">
      <selection activeCell="B21" sqref="B21"/>
    </sheetView>
  </sheetViews>
  <sheetFormatPr defaultRowHeight="13.5" x14ac:dyDescent="0.15"/>
  <cols>
    <col min="1" max="1" width="63.62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8.875" customWidth="1"/>
    <col min="13" max="13" width="17.875" customWidth="1"/>
    <col min="14" max="17" width="21.625" customWidth="1"/>
    <col min="18" max="18" width="15.625" customWidth="1"/>
    <col min="19" max="19" width="13.875" customWidth="1"/>
    <col min="20" max="20" width="12.375" customWidth="1"/>
    <col min="21" max="28" width="9.25" customWidth="1"/>
    <col min="29" max="29" width="8.125" customWidth="1"/>
    <col min="30" max="30" width="15.875" customWidth="1"/>
  </cols>
  <sheetData>
    <row r="1" spans="1:20" s="5" customFormat="1" ht="73.5" customHeight="1" x14ac:dyDescent="0.25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67" t="s">
        <v>16</v>
      </c>
      <c r="N1" s="67"/>
      <c r="O1" s="67"/>
      <c r="P1" s="67"/>
      <c r="Q1" s="67"/>
      <c r="R1" s="3"/>
      <c r="S1" s="3"/>
      <c r="T1" s="4"/>
    </row>
    <row r="2" spans="1:20" s="6" customFormat="1" ht="30" customHeight="1" x14ac:dyDescent="0.25"/>
    <row r="3" spans="1:20" s="5" customFormat="1" ht="66.75" customHeight="1" x14ac:dyDescent="0.25">
      <c r="A3" s="7"/>
      <c r="B3" s="8"/>
      <c r="C3" s="8"/>
      <c r="D3" s="8"/>
      <c r="F3" s="8"/>
      <c r="G3" s="8"/>
      <c r="H3" s="8"/>
      <c r="I3" s="9"/>
      <c r="K3" s="68"/>
      <c r="L3" s="68"/>
      <c r="M3" s="8"/>
      <c r="N3" s="8"/>
      <c r="O3" s="10" t="s">
        <v>31</v>
      </c>
      <c r="P3" s="68">
        <v>45057</v>
      </c>
      <c r="Q3" s="68"/>
      <c r="R3" s="41" t="s">
        <v>32</v>
      </c>
    </row>
    <row r="4" spans="1:20" s="12" customFormat="1" ht="70.5" customHeight="1" x14ac:dyDescent="0.35">
      <c r="A4" s="11" t="s">
        <v>33</v>
      </c>
      <c r="B4" s="9"/>
      <c r="C4" s="9"/>
      <c r="D4" s="9"/>
      <c r="E4" s="9"/>
      <c r="F4" s="9"/>
      <c r="I4" s="45"/>
      <c r="J4" s="46"/>
      <c r="K4" s="68"/>
      <c r="L4" s="68"/>
      <c r="N4" s="13"/>
      <c r="O4" s="13"/>
      <c r="P4" s="13"/>
      <c r="Q4" s="14"/>
      <c r="R4" s="13"/>
    </row>
    <row r="5" spans="1:20" s="16" customFormat="1" ht="37.5" customHeight="1" x14ac:dyDescent="0.15">
      <c r="A5" s="91" t="s">
        <v>34</v>
      </c>
      <c r="B5" s="94" t="s">
        <v>2</v>
      </c>
      <c r="C5" s="94" t="s">
        <v>35</v>
      </c>
      <c r="D5" s="94"/>
      <c r="E5" s="94"/>
      <c r="F5" s="94"/>
      <c r="G5" s="69" t="s">
        <v>36</v>
      </c>
      <c r="H5" s="69"/>
      <c r="I5" s="69" t="s">
        <v>37</v>
      </c>
      <c r="J5" s="69"/>
      <c r="K5" s="69" t="s">
        <v>38</v>
      </c>
      <c r="L5" s="70"/>
      <c r="M5" s="15"/>
      <c r="N5" s="15"/>
      <c r="P5" s="17"/>
      <c r="Q5" s="17"/>
      <c r="R5" s="18"/>
      <c r="S5" s="17"/>
      <c r="T5" s="17"/>
    </row>
    <row r="6" spans="1:20" s="16" customFormat="1" ht="37.5" customHeight="1" x14ac:dyDescent="0.15">
      <c r="A6" s="92"/>
      <c r="B6" s="95"/>
      <c r="C6" s="89" t="s">
        <v>39</v>
      </c>
      <c r="D6" s="89"/>
      <c r="E6" s="89" t="s">
        <v>40</v>
      </c>
      <c r="F6" s="89"/>
      <c r="G6" s="90" t="s">
        <v>41</v>
      </c>
      <c r="H6" s="90"/>
      <c r="I6" s="90" t="s">
        <v>42</v>
      </c>
      <c r="J6" s="90"/>
      <c r="K6" s="83" t="s">
        <v>43</v>
      </c>
      <c r="L6" s="84"/>
      <c r="M6" s="15"/>
      <c r="N6" s="15"/>
      <c r="P6" s="19"/>
      <c r="Q6" s="19"/>
      <c r="R6" s="18"/>
      <c r="S6" s="20"/>
      <c r="T6" s="20"/>
    </row>
    <row r="7" spans="1:20" s="16" customFormat="1" ht="37.5" customHeight="1" x14ac:dyDescent="0.15">
      <c r="A7" s="92"/>
      <c r="B7" s="95"/>
      <c r="C7" s="89"/>
      <c r="D7" s="89"/>
      <c r="E7" s="89"/>
      <c r="F7" s="89"/>
      <c r="G7" s="90"/>
      <c r="H7" s="90"/>
      <c r="I7" s="90"/>
      <c r="J7" s="90"/>
      <c r="K7" s="83"/>
      <c r="L7" s="84"/>
      <c r="M7" s="15"/>
      <c r="N7" s="15"/>
      <c r="P7" s="19"/>
      <c r="Q7" s="19"/>
      <c r="R7" s="18"/>
      <c r="S7" s="20"/>
      <c r="T7" s="20"/>
    </row>
    <row r="8" spans="1:20" s="16" customFormat="1" ht="37.5" customHeight="1" x14ac:dyDescent="0.15">
      <c r="A8" s="92"/>
      <c r="B8" s="95"/>
      <c r="C8" s="89"/>
      <c r="D8" s="89"/>
      <c r="E8" s="89"/>
      <c r="F8" s="89"/>
      <c r="G8" s="90"/>
      <c r="H8" s="90"/>
      <c r="I8" s="90"/>
      <c r="J8" s="90"/>
      <c r="K8" s="83"/>
      <c r="L8" s="84"/>
      <c r="M8" s="15"/>
      <c r="N8" s="15"/>
      <c r="P8" s="19"/>
      <c r="Q8" s="19"/>
      <c r="R8" s="18"/>
      <c r="S8" s="20"/>
      <c r="T8" s="20"/>
    </row>
    <row r="9" spans="1:20" s="16" customFormat="1" ht="37.5" customHeight="1" x14ac:dyDescent="0.15">
      <c r="A9" s="93"/>
      <c r="B9" s="96"/>
      <c r="C9" s="47"/>
      <c r="D9" s="47"/>
      <c r="E9" s="47"/>
      <c r="F9" s="47"/>
      <c r="G9" s="85"/>
      <c r="H9" s="85"/>
      <c r="I9" s="86" t="s">
        <v>44</v>
      </c>
      <c r="J9" s="86"/>
      <c r="K9" s="87" t="s">
        <v>45</v>
      </c>
      <c r="L9" s="88"/>
      <c r="M9" s="15"/>
      <c r="N9" s="15"/>
      <c r="P9" s="19"/>
      <c r="Q9" s="19"/>
      <c r="R9" s="18"/>
      <c r="S9" s="20"/>
      <c r="T9" s="20"/>
    </row>
    <row r="10" spans="1:20" s="16" customFormat="1" ht="53.1" customHeight="1" x14ac:dyDescent="0.15">
      <c r="A10" s="56" t="s">
        <v>46</v>
      </c>
      <c r="B10" s="57" t="s">
        <v>47</v>
      </c>
      <c r="C10" s="58">
        <f t="shared" ref="C10:C16" si="0">E10</f>
        <v>45064</v>
      </c>
      <c r="D10" s="57" t="str">
        <f t="shared" ref="D10:D16" si="1">TEXT(C10,"aaa")</f>
        <v>木</v>
      </c>
      <c r="E10" s="58">
        <f t="shared" ref="E10:E16" si="2">G10-1</f>
        <v>45064</v>
      </c>
      <c r="F10" s="57" t="str">
        <f t="shared" ref="F10:F16" si="3">TEXT(E10,"aaa")</f>
        <v>木</v>
      </c>
      <c r="G10" s="58">
        <f t="shared" ref="G10:G16" si="4">I10-1</f>
        <v>45065</v>
      </c>
      <c r="H10" s="57" t="str">
        <f t="shared" ref="H10:H16" si="5">TEXT(G10,"aaa")</f>
        <v>金</v>
      </c>
      <c r="I10" s="58">
        <v>45066</v>
      </c>
      <c r="J10" s="57" t="str">
        <f t="shared" ref="J10:J16" si="6">TEXT(I10,"aaa")</f>
        <v>土</v>
      </c>
      <c r="K10" s="58">
        <f t="shared" ref="K10:K16" si="7">I10+11</f>
        <v>45077</v>
      </c>
      <c r="L10" s="59" t="str">
        <f t="shared" ref="L10:L16" si="8">TEXT(K10,"aaa")</f>
        <v>水</v>
      </c>
      <c r="M10" s="15"/>
      <c r="N10" s="15"/>
      <c r="O10" s="18"/>
      <c r="P10" s="18"/>
    </row>
    <row r="11" spans="1:20" s="16" customFormat="1" ht="53.1" customHeight="1" x14ac:dyDescent="0.15">
      <c r="A11" s="50" t="s">
        <v>48</v>
      </c>
      <c r="B11" s="48" t="s">
        <v>49</v>
      </c>
      <c r="C11" s="49">
        <f t="shared" si="0"/>
        <v>45071</v>
      </c>
      <c r="D11" s="48" t="str">
        <f t="shared" si="1"/>
        <v>木</v>
      </c>
      <c r="E11" s="49">
        <f t="shared" si="2"/>
        <v>45071</v>
      </c>
      <c r="F11" s="48" t="str">
        <f t="shared" si="3"/>
        <v>木</v>
      </c>
      <c r="G11" s="49">
        <f t="shared" si="4"/>
        <v>45072</v>
      </c>
      <c r="H11" s="48" t="str">
        <f t="shared" si="5"/>
        <v>金</v>
      </c>
      <c r="I11" s="49">
        <v>45073</v>
      </c>
      <c r="J11" s="48" t="str">
        <f t="shared" si="6"/>
        <v>土</v>
      </c>
      <c r="K11" s="49">
        <f t="shared" si="7"/>
        <v>45084</v>
      </c>
      <c r="L11" s="51" t="str">
        <f t="shared" si="8"/>
        <v>水</v>
      </c>
      <c r="M11" s="15"/>
      <c r="N11" s="15"/>
      <c r="O11" s="18"/>
      <c r="P11" s="18"/>
    </row>
    <row r="12" spans="1:20" s="16" customFormat="1" ht="53.1" customHeight="1" x14ac:dyDescent="0.15">
      <c r="A12" s="50" t="s">
        <v>50</v>
      </c>
      <c r="B12" s="48" t="s">
        <v>51</v>
      </c>
      <c r="C12" s="49">
        <f t="shared" si="0"/>
        <v>45078</v>
      </c>
      <c r="D12" s="48" t="str">
        <f t="shared" si="1"/>
        <v>木</v>
      </c>
      <c r="E12" s="49">
        <f t="shared" si="2"/>
        <v>45078</v>
      </c>
      <c r="F12" s="48" t="str">
        <f t="shared" si="3"/>
        <v>木</v>
      </c>
      <c r="G12" s="49">
        <f t="shared" si="4"/>
        <v>45079</v>
      </c>
      <c r="H12" s="48" t="str">
        <f t="shared" si="5"/>
        <v>金</v>
      </c>
      <c r="I12" s="49">
        <v>45080</v>
      </c>
      <c r="J12" s="48" t="str">
        <f t="shared" si="6"/>
        <v>土</v>
      </c>
      <c r="K12" s="49">
        <f t="shared" si="7"/>
        <v>45091</v>
      </c>
      <c r="L12" s="51" t="str">
        <f t="shared" si="8"/>
        <v>水</v>
      </c>
      <c r="M12" s="15"/>
      <c r="N12" s="15"/>
      <c r="O12" s="18"/>
      <c r="P12" s="18"/>
    </row>
    <row r="13" spans="1:20" s="16" customFormat="1" ht="53.1" customHeight="1" x14ac:dyDescent="0.15">
      <c r="A13" s="50" t="s">
        <v>52</v>
      </c>
      <c r="B13" s="48" t="s">
        <v>20</v>
      </c>
      <c r="C13" s="49">
        <f t="shared" si="0"/>
        <v>45085</v>
      </c>
      <c r="D13" s="48" t="str">
        <f t="shared" si="1"/>
        <v>木</v>
      </c>
      <c r="E13" s="49">
        <f t="shared" si="2"/>
        <v>45085</v>
      </c>
      <c r="F13" s="48" t="str">
        <f t="shared" si="3"/>
        <v>木</v>
      </c>
      <c r="G13" s="49">
        <f t="shared" si="4"/>
        <v>45086</v>
      </c>
      <c r="H13" s="48" t="str">
        <f t="shared" si="5"/>
        <v>金</v>
      </c>
      <c r="I13" s="49">
        <v>45087</v>
      </c>
      <c r="J13" s="48" t="str">
        <f t="shared" si="6"/>
        <v>土</v>
      </c>
      <c r="K13" s="49">
        <f t="shared" si="7"/>
        <v>45098</v>
      </c>
      <c r="L13" s="51" t="str">
        <f t="shared" si="8"/>
        <v>水</v>
      </c>
      <c r="M13" s="15"/>
      <c r="N13" s="15"/>
      <c r="O13" s="18"/>
      <c r="P13" s="18"/>
    </row>
    <row r="14" spans="1:20" s="16" customFormat="1" ht="53.1" customHeight="1" x14ac:dyDescent="0.15">
      <c r="A14" s="50" t="s">
        <v>53</v>
      </c>
      <c r="B14" s="48" t="s">
        <v>54</v>
      </c>
      <c r="C14" s="49">
        <f t="shared" si="0"/>
        <v>45092</v>
      </c>
      <c r="D14" s="48" t="str">
        <f t="shared" si="1"/>
        <v>木</v>
      </c>
      <c r="E14" s="49">
        <f t="shared" si="2"/>
        <v>45092</v>
      </c>
      <c r="F14" s="48" t="str">
        <f t="shared" si="3"/>
        <v>木</v>
      </c>
      <c r="G14" s="49">
        <f t="shared" si="4"/>
        <v>45093</v>
      </c>
      <c r="H14" s="48" t="str">
        <f t="shared" si="5"/>
        <v>金</v>
      </c>
      <c r="I14" s="49">
        <v>45094</v>
      </c>
      <c r="J14" s="48" t="str">
        <f t="shared" si="6"/>
        <v>土</v>
      </c>
      <c r="K14" s="49">
        <f t="shared" si="7"/>
        <v>45105</v>
      </c>
      <c r="L14" s="51" t="str">
        <f t="shared" si="8"/>
        <v>水</v>
      </c>
      <c r="M14" s="15"/>
      <c r="N14" s="15"/>
      <c r="O14" s="18"/>
      <c r="P14" s="18"/>
    </row>
    <row r="15" spans="1:20" s="16" customFormat="1" ht="53.1" customHeight="1" x14ac:dyDescent="0.15">
      <c r="A15" s="50" t="s">
        <v>48</v>
      </c>
      <c r="B15" s="48" t="s">
        <v>55</v>
      </c>
      <c r="C15" s="49">
        <f t="shared" si="0"/>
        <v>45099</v>
      </c>
      <c r="D15" s="48" t="str">
        <f t="shared" si="1"/>
        <v>木</v>
      </c>
      <c r="E15" s="49">
        <f t="shared" si="2"/>
        <v>45099</v>
      </c>
      <c r="F15" s="48" t="str">
        <f t="shared" si="3"/>
        <v>木</v>
      </c>
      <c r="G15" s="49">
        <f t="shared" si="4"/>
        <v>45100</v>
      </c>
      <c r="H15" s="48" t="str">
        <f t="shared" si="5"/>
        <v>金</v>
      </c>
      <c r="I15" s="49">
        <v>45101</v>
      </c>
      <c r="J15" s="48" t="str">
        <f t="shared" si="6"/>
        <v>土</v>
      </c>
      <c r="K15" s="49">
        <f t="shared" si="7"/>
        <v>45112</v>
      </c>
      <c r="L15" s="51" t="str">
        <f t="shared" si="8"/>
        <v>水</v>
      </c>
      <c r="M15" s="15"/>
      <c r="N15" s="15"/>
      <c r="O15" s="18"/>
      <c r="P15" s="18"/>
    </row>
    <row r="16" spans="1:20" s="16" customFormat="1" ht="53.1" customHeight="1" x14ac:dyDescent="0.15">
      <c r="A16" s="52" t="s">
        <v>50</v>
      </c>
      <c r="B16" s="53" t="s">
        <v>56</v>
      </c>
      <c r="C16" s="54">
        <f t="shared" si="0"/>
        <v>45106</v>
      </c>
      <c r="D16" s="53" t="str">
        <f t="shared" si="1"/>
        <v>木</v>
      </c>
      <c r="E16" s="54">
        <f t="shared" si="2"/>
        <v>45106</v>
      </c>
      <c r="F16" s="53" t="str">
        <f t="shared" si="3"/>
        <v>木</v>
      </c>
      <c r="G16" s="54">
        <f t="shared" si="4"/>
        <v>45107</v>
      </c>
      <c r="H16" s="53" t="str">
        <f t="shared" si="5"/>
        <v>金</v>
      </c>
      <c r="I16" s="54">
        <v>45108</v>
      </c>
      <c r="J16" s="53" t="str">
        <f t="shared" si="6"/>
        <v>土</v>
      </c>
      <c r="K16" s="54">
        <f t="shared" si="7"/>
        <v>45119</v>
      </c>
      <c r="L16" s="55" t="str">
        <f t="shared" si="8"/>
        <v>水</v>
      </c>
      <c r="M16" s="15"/>
      <c r="N16" s="15"/>
      <c r="O16" s="18"/>
      <c r="P16" s="18"/>
    </row>
    <row r="17" spans="1:16" s="16" customFormat="1" ht="53.1" customHeight="1" x14ac:dyDescent="0.15">
      <c r="A17" s="60"/>
      <c r="B17" s="22"/>
      <c r="C17" s="22"/>
      <c r="D17" s="22"/>
      <c r="E17" s="22"/>
      <c r="F17" s="22"/>
      <c r="G17" s="22"/>
      <c r="H17" s="22"/>
      <c r="I17" s="23"/>
      <c r="J17" s="23"/>
      <c r="K17" s="15"/>
      <c r="M17" s="15"/>
      <c r="N17" s="15"/>
      <c r="O17" s="18"/>
      <c r="P17" s="18"/>
    </row>
    <row r="18" spans="1:16" s="16" customFormat="1" ht="30" customHeight="1" x14ac:dyDescent="0.15">
      <c r="A18" s="21"/>
      <c r="B18" s="22"/>
      <c r="C18" s="22"/>
      <c r="D18" s="22"/>
      <c r="E18" s="22"/>
      <c r="F18" s="22"/>
      <c r="G18" s="22"/>
      <c r="H18" s="22"/>
      <c r="I18" s="23"/>
      <c r="J18" s="23"/>
      <c r="K18" s="15"/>
      <c r="M18" s="15"/>
      <c r="N18" s="15"/>
      <c r="O18" s="18"/>
      <c r="P18" s="18"/>
    </row>
    <row r="19" spans="1:16" s="16" customFormat="1" ht="30" customHeight="1" x14ac:dyDescent="0.15">
      <c r="A19" s="21"/>
      <c r="B19" s="22"/>
      <c r="C19" s="22"/>
      <c r="D19" s="22"/>
      <c r="E19" s="22"/>
      <c r="F19" s="22"/>
      <c r="G19" s="22"/>
      <c r="H19" s="22"/>
      <c r="I19" s="23"/>
      <c r="J19" s="23"/>
      <c r="K19" s="15"/>
      <c r="M19" s="15"/>
      <c r="N19" s="15"/>
      <c r="O19" s="18"/>
      <c r="P19" s="18"/>
    </row>
    <row r="20" spans="1:16" s="16" customFormat="1" ht="30" customHeight="1" x14ac:dyDescent="0.15">
      <c r="A20" s="21"/>
      <c r="B20" s="22"/>
      <c r="C20" s="22"/>
      <c r="D20" s="22"/>
      <c r="E20" s="22"/>
      <c r="F20" s="22"/>
      <c r="G20" s="22"/>
      <c r="H20" s="22"/>
      <c r="I20" s="23"/>
      <c r="J20" s="23"/>
      <c r="K20" s="15"/>
      <c r="M20" s="15"/>
      <c r="N20" s="15"/>
      <c r="O20" s="18"/>
      <c r="P20" s="18"/>
    </row>
    <row r="21" spans="1:16" s="16" customFormat="1" ht="30" customHeight="1" x14ac:dyDescent="0.15">
      <c r="A21" s="21"/>
      <c r="B21" s="22"/>
      <c r="C21" s="22"/>
      <c r="D21" s="22"/>
      <c r="E21" s="22"/>
      <c r="F21" s="22"/>
      <c r="G21" s="22"/>
      <c r="H21" s="22"/>
      <c r="I21" s="23"/>
      <c r="J21" s="23"/>
      <c r="K21" s="15"/>
      <c r="M21" s="15"/>
      <c r="N21" s="15"/>
      <c r="O21" s="18"/>
      <c r="P21" s="18"/>
    </row>
    <row r="22" spans="1:16" s="16" customFormat="1" ht="30" customHeight="1" x14ac:dyDescent="0.15">
      <c r="A22" s="21"/>
      <c r="B22" s="22"/>
      <c r="C22" s="22"/>
      <c r="D22" s="22"/>
      <c r="E22" s="22"/>
      <c r="F22" s="22"/>
      <c r="G22" s="22"/>
      <c r="H22" s="22"/>
      <c r="I22" s="23"/>
      <c r="J22" s="23"/>
      <c r="K22" s="15"/>
      <c r="M22" s="15"/>
      <c r="N22" s="15"/>
      <c r="O22" s="18"/>
      <c r="P22" s="18"/>
    </row>
    <row r="23" spans="1:16" s="16" customFormat="1" ht="30" customHeight="1" x14ac:dyDescent="0.15">
      <c r="A23" s="21"/>
      <c r="B23" s="22"/>
      <c r="C23" s="22"/>
      <c r="D23" s="22"/>
      <c r="E23" s="22"/>
      <c r="F23" s="22"/>
      <c r="G23" s="22"/>
      <c r="H23" s="22"/>
      <c r="I23" s="23"/>
      <c r="J23" s="23"/>
      <c r="K23" s="15"/>
      <c r="M23" s="15"/>
      <c r="N23" s="15"/>
      <c r="O23" s="18"/>
      <c r="P23" s="18"/>
    </row>
    <row r="24" spans="1:16" s="16" customFormat="1" ht="30" customHeight="1" x14ac:dyDescent="0.15">
      <c r="A24" s="21"/>
      <c r="B24" s="22"/>
      <c r="C24" s="22"/>
      <c r="D24" s="22"/>
      <c r="E24" s="22"/>
      <c r="F24" s="22"/>
      <c r="G24" s="22"/>
      <c r="H24" s="22"/>
      <c r="I24" s="23"/>
      <c r="J24" s="23"/>
      <c r="K24" s="15"/>
      <c r="M24" s="15"/>
      <c r="N24" s="15"/>
      <c r="O24" s="18"/>
      <c r="P24" s="18"/>
    </row>
    <row r="25" spans="1:16" s="16" customFormat="1" ht="41.25" customHeight="1" thickBot="1" x14ac:dyDescent="0.2">
      <c r="A25" s="24" t="s">
        <v>12</v>
      </c>
      <c r="B25" s="64" t="s">
        <v>13</v>
      </c>
      <c r="C25" s="65"/>
      <c r="D25" s="66"/>
      <c r="E25" s="64" t="s">
        <v>57</v>
      </c>
      <c r="F25" s="65"/>
      <c r="G25" s="65"/>
      <c r="H25" s="65"/>
      <c r="I25" s="65"/>
      <c r="J25" s="65"/>
      <c r="K25" s="65"/>
      <c r="L25" s="66"/>
      <c r="N25" s="15"/>
      <c r="O25" s="18"/>
      <c r="P25" s="18"/>
    </row>
    <row r="26" spans="1:16" s="16" customFormat="1" ht="41.25" customHeight="1" thickTop="1" x14ac:dyDescent="0.15">
      <c r="A26" s="71" t="s">
        <v>58</v>
      </c>
      <c r="B26" s="73" t="s">
        <v>59</v>
      </c>
      <c r="C26" s="74"/>
      <c r="D26" s="75"/>
      <c r="E26" s="42" t="s">
        <v>60</v>
      </c>
      <c r="F26" s="25"/>
      <c r="G26" s="26"/>
      <c r="H26" s="26"/>
      <c r="I26" s="27"/>
      <c r="J26" s="28"/>
      <c r="K26" s="28"/>
      <c r="L26" s="29"/>
      <c r="N26" s="15"/>
      <c r="O26" s="18"/>
      <c r="P26" s="18"/>
    </row>
    <row r="27" spans="1:16" s="16" customFormat="1" ht="41.25" customHeight="1" x14ac:dyDescent="0.15">
      <c r="A27" s="97"/>
      <c r="B27" s="76"/>
      <c r="C27" s="77"/>
      <c r="D27" s="78"/>
      <c r="E27" s="30" t="s">
        <v>61</v>
      </c>
      <c r="F27" s="31"/>
      <c r="G27" s="32"/>
      <c r="H27" s="32"/>
      <c r="I27" s="33"/>
      <c r="J27" s="34"/>
      <c r="K27" s="34"/>
      <c r="L27" s="35" t="s">
        <v>62</v>
      </c>
      <c r="N27" s="15"/>
      <c r="O27" s="18"/>
      <c r="P27" s="18"/>
    </row>
    <row r="28" spans="1:16" s="16" customFormat="1" ht="41.25" customHeight="1" x14ac:dyDescent="0.15">
      <c r="A28" s="98" t="s">
        <v>63</v>
      </c>
      <c r="B28" s="80" t="s">
        <v>64</v>
      </c>
      <c r="C28" s="81"/>
      <c r="D28" s="82"/>
      <c r="E28" s="36" t="s">
        <v>65</v>
      </c>
      <c r="F28" s="37"/>
      <c r="G28" s="38"/>
      <c r="H28" s="38"/>
      <c r="I28" s="39"/>
      <c r="J28" s="40"/>
      <c r="K28" s="40"/>
      <c r="L28" s="44"/>
      <c r="N28" s="15"/>
      <c r="O28" s="18"/>
      <c r="P28" s="18"/>
    </row>
    <row r="29" spans="1:16" s="16" customFormat="1" ht="41.25" customHeight="1" x14ac:dyDescent="0.15">
      <c r="A29" s="99"/>
      <c r="B29" s="76"/>
      <c r="C29" s="77"/>
      <c r="D29" s="78"/>
      <c r="E29" s="43" t="s">
        <v>66</v>
      </c>
      <c r="F29" s="31"/>
      <c r="G29" s="32"/>
      <c r="H29" s="32"/>
      <c r="I29" s="33"/>
      <c r="J29" s="33"/>
      <c r="K29" s="34"/>
      <c r="L29" s="35" t="s">
        <v>67</v>
      </c>
      <c r="N29" s="15"/>
      <c r="O29" s="18"/>
      <c r="P29" s="18"/>
    </row>
    <row r="30" spans="1:16" s="16" customFormat="1" ht="15" customHeight="1" x14ac:dyDescent="0.15"/>
  </sheetData>
  <mergeCells count="24">
    <mergeCell ref="A5:A9"/>
    <mergeCell ref="B5:B9"/>
    <mergeCell ref="C5:F5"/>
    <mergeCell ref="G5:H5"/>
    <mergeCell ref="I5:J5"/>
    <mergeCell ref="G9:H9"/>
    <mergeCell ref="I9:J9"/>
    <mergeCell ref="C6:D8"/>
    <mergeCell ref="E6:F8"/>
    <mergeCell ref="G6:H8"/>
    <mergeCell ref="I6:J8"/>
    <mergeCell ref="K9:L9"/>
    <mergeCell ref="M1:Q1"/>
    <mergeCell ref="K3:L3"/>
    <mergeCell ref="P3:Q3"/>
    <mergeCell ref="K4:L4"/>
    <mergeCell ref="K5:L5"/>
    <mergeCell ref="K6:L8"/>
    <mergeCell ref="B25:D25"/>
    <mergeCell ref="E25:L25"/>
    <mergeCell ref="A26:A27"/>
    <mergeCell ref="B26:D27"/>
    <mergeCell ref="A28:A29"/>
    <mergeCell ref="B28:D29"/>
  </mergeCells>
  <phoneticPr fontId="4"/>
  <pageMargins left="0.9055118110236221" right="0.51181102362204722" top="0.55118110236220474" bottom="0.55118110236220474" header="0.31496062992125984" footer="0.31496062992125984"/>
  <pageSetup paperSize="9" scale="3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ポートケラン</vt:lpstr>
      <vt:lpstr>ポートケラン SEINO</vt:lpstr>
      <vt:lpstr>ポートケラン!Print_Area</vt:lpstr>
      <vt:lpstr>'ポートケラン SEINO'!Print_Area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2024-12-16T08:54:56Z</cp:lastPrinted>
  <dcterms:created xsi:type="dcterms:W3CDTF">2016-08-19T00:46:20Z</dcterms:created>
  <dcterms:modified xsi:type="dcterms:W3CDTF">2025-06-18T07:09:30Z</dcterms:modified>
</cp:coreProperties>
</file>