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1370"/>
  </bookViews>
  <sheets>
    <sheet name="LEH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'LEH(西)'!$A$1:$S$28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L12" i="2" l="1"/>
  <c r="K12" i="2"/>
  <c r="J12" i="2"/>
  <c r="G12" i="2"/>
  <c r="H12" i="2" s="1"/>
  <c r="E12" i="2"/>
  <c r="F12" i="2" s="1"/>
  <c r="D12" i="2"/>
  <c r="C12" i="2"/>
  <c r="L11" i="2"/>
  <c r="K11" i="2"/>
  <c r="J11" i="2"/>
  <c r="H11" i="2"/>
  <c r="G11" i="2"/>
  <c r="F11" i="2"/>
  <c r="E11" i="2"/>
  <c r="C11" i="2" s="1"/>
  <c r="D11" i="2" s="1"/>
  <c r="K10" i="2"/>
  <c r="L10" i="2" s="1"/>
  <c r="J10" i="2"/>
  <c r="G10" i="2"/>
  <c r="H10" i="2" s="1"/>
  <c r="E10" i="2"/>
  <c r="F10" i="2" s="1"/>
  <c r="C10" i="2"/>
  <c r="D10" i="2" s="1"/>
  <c r="E13" i="2" l="1"/>
  <c r="C13" i="2" s="1"/>
  <c r="D13" i="2" s="1"/>
  <c r="F13" i="2" l="1"/>
  <c r="K13" i="2"/>
  <c r="K14" i="2"/>
  <c r="G13" i="2" l="1"/>
  <c r="H13" i="2" s="1"/>
  <c r="J13" i="2"/>
  <c r="L13" i="2"/>
  <c r="E14" i="2"/>
  <c r="F14" i="2" s="1"/>
  <c r="G14" i="2"/>
  <c r="H14" i="2" s="1"/>
  <c r="J14" i="2"/>
  <c r="L14" i="2"/>
  <c r="C14" i="2" l="1"/>
  <c r="D14" i="2" s="1"/>
</calcChain>
</file>

<file path=xl/sharedStrings.xml><?xml version="1.0" encoding="utf-8"?>
<sst xmlns="http://schemas.openxmlformats.org/spreadsheetml/2006/main" count="41" uniqueCount="37">
  <si>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</si>
  <si>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</si>
  <si>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</si>
  <si>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</si>
  <si>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連絡先：大阪海運
TEL：06-7730-1075/FAX：06-7730-1088</t>
    <rPh sb="0" eb="3">
      <t>レンラクサキ</t>
    </rPh>
    <phoneticPr fontId="6"/>
  </si>
  <si>
    <t xml:space="preserve">UPDATED :  </t>
    <phoneticPr fontId="11"/>
  </si>
  <si>
    <t>From Osaka / Kobe</t>
    <phoneticPr fontId="6"/>
  </si>
  <si>
    <t>VESSEL</t>
    <phoneticPr fontId="6"/>
  </si>
  <si>
    <t>ETA</t>
    <phoneticPr fontId="6"/>
  </si>
  <si>
    <t>ETD</t>
    <phoneticPr fontId="6"/>
  </si>
  <si>
    <t>OSA</t>
    <phoneticPr fontId="6"/>
  </si>
  <si>
    <t>KOB</t>
    <phoneticPr fontId="6"/>
  </si>
  <si>
    <t>0 DAYS</t>
    <phoneticPr fontId="6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</si>
  <si>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</si>
  <si>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</si>
  <si>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 LE HAVRE SCHEDULE - 関西</t>
    <rPh sb="25" eb="27">
      <t>カンサイ</t>
    </rPh>
    <phoneticPr fontId="3"/>
  </si>
  <si>
    <t>LEH</t>
    <phoneticPr fontId="6"/>
  </si>
  <si>
    <t>㈱辰巳商会
南港 ｺﾝﾃﾅﾌﾚｰﾄｽﾃｰｼｮﾝ</t>
    <phoneticPr fontId="11"/>
  </si>
  <si>
    <t>NACCS：4IW62</t>
    <phoneticPr fontId="6"/>
  </si>
  <si>
    <t>㈱辰巳商会
ポートアイランド物流センター</t>
    <phoneticPr fontId="3"/>
  </si>
  <si>
    <t>NACCS：3FRA2</t>
    <phoneticPr fontId="6"/>
  </si>
  <si>
    <t>TEL : 078-302-0282   FAX : 078-302-1406</t>
    <phoneticPr fontId="6"/>
  </si>
  <si>
    <t>大阪市住之江区南港東7-1-24</t>
    <phoneticPr fontId="11"/>
  </si>
  <si>
    <t>神戸市中央区港島7丁目13番</t>
    <phoneticPr fontId="6"/>
  </si>
  <si>
    <t xml:space="preserve"> E</t>
    <phoneticPr fontId="6"/>
  </si>
  <si>
    <t>TEL : 06-6612-3153   FAX :06-6612-6256</t>
    <phoneticPr fontId="6"/>
  </si>
  <si>
    <r>
      <t xml:space="preserve"> 　　　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</si>
  <si>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49 DAYS</t>
    <phoneticPr fontId="6"/>
  </si>
  <si>
    <t>ONE HUMBER</t>
  </si>
  <si>
    <t>099W</t>
  </si>
  <si>
    <t>ONE HAMMERSMITH</t>
  </si>
  <si>
    <t>086W</t>
  </si>
  <si>
    <t>NYK VIRGO</t>
  </si>
  <si>
    <t>NYK OCEANUS</t>
  </si>
  <si>
    <t>078W</t>
  </si>
  <si>
    <t>NYK VEGA</t>
  </si>
  <si>
    <t>083W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</si>
</sst>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</numFmts>
  <fonts count="5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30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179" fontId="32" fillId="0" borderId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1" fillId="0" borderId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Border="0" applyProtection="0">
      <alignment horizontal="center" vertical="center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NumberFormat="0" applyBorder="0" applyProtection="0">
      <alignment horizontal="center" vertical="center" textRotation="90"/>
    </xf>
    <xf numFmtId="181" fontId="36" fillId="0" borderId="0"/>
    <xf numFmtId="0" fontId="27" fillId="0" borderId="0" applyBorder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 applyBorder="0" applyProtection="0">
      <alignment vertical="center"/>
    </xf>
    <xf numFmtId="0" fontId="1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183" fontId="38" fillId="0" borderId="0"/>
    <xf numFmtId="40" fontId="27" fillId="0" borderId="0" applyFill="0" applyBorder="0" applyProtection="0">
      <alignment vertical="center"/>
    </xf>
    <xf numFmtId="38" fontId="27" fillId="0" borderId="0" applyFill="0" applyBorder="0" applyProtection="0">
      <alignment vertical="center"/>
    </xf>
    <xf numFmtId="184" fontId="32" fillId="0" borderId="0" applyBorder="0" applyProtection="0">
      <alignment vertical="center"/>
    </xf>
    <xf numFmtId="184" fontId="32" fillId="0" borderId="0" applyBorder="0" applyProtection="0">
      <alignment vertical="center"/>
    </xf>
    <xf numFmtId="184" fontId="43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4" fillId="0" borderId="0"/>
    <xf numFmtId="0" fontId="40" fillId="0" borderId="0" applyBorder="0" applyProtection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 applyBorder="0" applyProtection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10" fontId="27" fillId="0" borderId="0" applyFill="0" applyBorder="0" applyProtection="0">
      <alignment vertical="center"/>
    </xf>
    <xf numFmtId="0" fontId="41" fillId="0" borderId="0"/>
    <xf numFmtId="185" fontId="27" fillId="0" borderId="0" applyFill="0" applyBorder="0" applyProtection="0">
      <alignment vertical="center"/>
    </xf>
    <xf numFmtId="186" fontId="27" fillId="0" borderId="0" applyFill="0" applyBorder="0" applyProtection="0">
      <alignment vertical="center"/>
    </xf>
    <xf numFmtId="187" fontId="27" fillId="0" borderId="0" applyFill="0" applyBorder="0" applyProtection="0">
      <alignment vertical="center"/>
    </xf>
    <xf numFmtId="188" fontId="27" fillId="0" borderId="0" applyFill="0" applyBorder="0" applyProtection="0">
      <alignment vertical="center"/>
    </xf>
    <xf numFmtId="0" fontId="42" fillId="0" borderId="0"/>
    <xf numFmtId="0" fontId="46" fillId="0" borderId="0">
      <alignment vertical="center"/>
    </xf>
    <xf numFmtId="0" fontId="27" fillId="0" borderId="0">
      <alignment vertical="center"/>
    </xf>
  </cellStyleXfs>
  <cellXfs count="86">
    <xf numFmtId="0" fontId="0" fillId="0" borderId="0" xfId="0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9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47" fillId="0" borderId="0" xfId="1" applyFont="1" applyFill="1" applyAlignment="1">
      <alignment horizontal="left" vertical="center"/>
    </xf>
    <xf numFmtId="14" fontId="14" fillId="0" borderId="0" xfId="1" applyNumberFormat="1" applyFont="1" applyAlignment="1"/>
    <xf numFmtId="0" fontId="25" fillId="0" borderId="15" xfId="1" applyFont="1" applyBorder="1" applyAlignment="1">
      <alignment vertical="center"/>
    </xf>
    <xf numFmtId="0" fontId="25" fillId="0" borderId="15" xfId="1" applyFont="1" applyBorder="1" applyAlignment="1">
      <alignment horizontal="left" vertical="center"/>
    </xf>
    <xf numFmtId="0" fontId="25" fillId="0" borderId="7" xfId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25" fillId="0" borderId="8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16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0" fillId="2" borderId="26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49" fillId="0" borderId="21" xfId="0" applyFont="1" applyBorder="1">
      <alignment vertical="center"/>
    </xf>
    <xf numFmtId="0" fontId="25" fillId="0" borderId="22" xfId="1" applyFont="1" applyFill="1" applyBorder="1" applyAlignment="1">
      <alignment horizontal="center" vertical="center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178" fontId="26" fillId="0" borderId="23" xfId="1" applyNumberFormat="1" applyFont="1" applyFill="1" applyBorder="1" applyAlignment="1" applyProtection="1">
      <alignment horizontal="center" vertical="center"/>
      <protection locked="0"/>
    </xf>
    <xf numFmtId="0" fontId="49" fillId="0" borderId="28" xfId="0" applyFont="1" applyBorder="1">
      <alignment vertical="center"/>
    </xf>
    <xf numFmtId="0" fontId="25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178" fontId="26" fillId="0" borderId="3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177" fontId="10" fillId="2" borderId="26" xfId="1" applyNumberFormat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48" fillId="2" borderId="26" xfId="1" applyFont="1" applyFill="1" applyBorder="1" applyAlignment="1">
      <alignment horizontal="center" vertical="center"/>
    </xf>
    <xf numFmtId="0" fontId="48" fillId="2" borderId="27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6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Sheet2_6" xfId="696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7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Havre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754064</xdr:colOff>
      <xdr:row>15</xdr:row>
      <xdr:rowOff>480103</xdr:rowOff>
    </xdr:from>
    <xdr:ext cx="4222749" cy="2020207"/>
    <xdr:sp macro="" textlink="">
      <xdr:nvSpPr>
        <xdr:cNvPr id="7" name="テキスト ボックス 6"/>
        <xdr:cNvSpPr txBox="1"/>
      </xdr:nvSpPr>
      <xdr:spPr>
        <a:xfrm>
          <a:off x="754064" y="11957728"/>
          <a:ext cx="4222749" cy="202020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373064</xdr:colOff>
      <xdr:row>11</xdr:row>
      <xdr:rowOff>301626</xdr:rowOff>
    </xdr:from>
    <xdr:to>
      <xdr:col>18</xdr:col>
      <xdr:colOff>809625</xdr:colOff>
      <xdr:row>24</xdr:row>
      <xdr:rowOff>587376</xdr:rowOff>
    </xdr:to>
    <xdr:sp macro="" textlink="">
      <xdr:nvSpPr>
        <xdr:cNvPr id="8" name="テキスト ボックス 7"/>
        <xdr:cNvSpPr txBox="1"/>
      </xdr:nvSpPr>
      <xdr:spPr>
        <a:xfrm>
          <a:off x="21613814" y="8636001"/>
          <a:ext cx="8556624" cy="9953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1177549</xdr:colOff>
      <xdr:row>3</xdr:row>
      <xdr:rowOff>650875</xdr:rowOff>
    </xdr:from>
    <xdr:to>
      <xdr:col>17</xdr:col>
      <xdr:colOff>222251</xdr:colOff>
      <xdr:row>11</xdr:row>
      <xdr:rowOff>238124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8299" y="3413125"/>
          <a:ext cx="6450390" cy="5159374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15</xdr:row>
      <xdr:rowOff>190501</xdr:rowOff>
    </xdr:from>
    <xdr:to>
      <xdr:col>10</xdr:col>
      <xdr:colOff>652288</xdr:colOff>
      <xdr:row>19</xdr:row>
      <xdr:rowOff>428626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0" y="11668126"/>
          <a:ext cx="9939163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7"/>
  <sheetViews>
    <sheetView tabSelected="1" view="pageBreakPreview" zoomScale="40" zoomScaleNormal="30" zoomScaleSheetLayoutView="40" zoomScalePageLayoutView="25" workbookViewId="0">
      <selection activeCell="P3" sqref="P3"/>
    </sheetView>
  </sheetViews>
  <sheetFormatPr defaultColWidth="9" defaultRowHeight="15.75"/>
  <cols>
    <col min="1" max="1" width="65.625" style="15" customWidth="1"/>
    <col min="2" max="2" width="25" style="15" customWidth="1"/>
    <col min="3" max="3" width="23.625" style="15" customWidth="1"/>
    <col min="4" max="4" width="9.375" style="15" customWidth="1"/>
    <col min="5" max="5" width="23.625" style="15" customWidth="1"/>
    <col min="6" max="6" width="9.375" style="15" customWidth="1"/>
    <col min="7" max="7" width="23.625" style="15" customWidth="1"/>
    <col min="8" max="8" width="9.375" style="15" customWidth="1"/>
    <col min="9" max="9" width="23.625" style="15" customWidth="1"/>
    <col min="10" max="10" width="9.375" style="15" customWidth="1"/>
    <col min="11" max="11" width="23.625" style="15" customWidth="1"/>
    <col min="12" max="12" width="9.375" style="15" customWidth="1"/>
    <col min="13" max="15" width="22.625" style="15" customWidth="1"/>
    <col min="16" max="16" width="29.75" style="15" customWidth="1"/>
    <col min="17" max="17" width="22.625" style="15" customWidth="1"/>
    <col min="18" max="18" width="9.5" style="15" customWidth="1"/>
    <col min="19" max="19" width="16.875" style="15" customWidth="1"/>
    <col min="20" max="20" width="18.125" style="15" customWidth="1"/>
    <col min="21" max="21" width="9.25" style="15" customWidth="1"/>
    <col min="22" max="22" width="26.875" style="15" customWidth="1"/>
    <col min="23" max="23" width="8.125" style="15" customWidth="1"/>
    <col min="24" max="16384" width="9" style="15"/>
  </cols>
  <sheetData>
    <row r="1" spans="1:22" s="4" customFormat="1" ht="96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75" t="s">
        <v>4</v>
      </c>
      <c r="N1" s="75"/>
      <c r="O1" s="75"/>
      <c r="P1" s="75"/>
      <c r="Q1" s="75"/>
      <c r="R1" s="1"/>
      <c r="S1" s="2"/>
      <c r="T1" s="3"/>
      <c r="U1" s="3"/>
      <c r="V1" s="3"/>
    </row>
    <row r="2" spans="1:22" s="4" customFormat="1" ht="48.75" customHeight="1">
      <c r="T2" s="5"/>
    </row>
    <row r="3" spans="1:22" s="7" customFormat="1" ht="71.25" customHeight="1">
      <c r="A3" s="76"/>
      <c r="B3" s="76"/>
      <c r="C3" s="76"/>
      <c r="D3" s="18"/>
      <c r="E3" s="6"/>
      <c r="F3" s="6"/>
      <c r="I3" s="6"/>
      <c r="J3" s="6"/>
      <c r="K3" s="6"/>
      <c r="L3" s="6"/>
      <c r="O3" s="16" t="s">
        <v>5</v>
      </c>
      <c r="P3" s="35">
        <v>45784</v>
      </c>
      <c r="Q3" s="36" t="s">
        <v>24</v>
      </c>
    </row>
    <row r="4" spans="1:22" s="7" customFormat="1" ht="71.25" customHeight="1">
      <c r="A4" s="21" t="s">
        <v>6</v>
      </c>
      <c r="B4" s="18"/>
      <c r="C4" s="18"/>
      <c r="D4" s="18"/>
      <c r="G4" s="8"/>
      <c r="H4" s="8"/>
      <c r="I4" s="9"/>
      <c r="M4" s="5"/>
      <c r="P4" s="22"/>
    </row>
    <row r="5" spans="1:22" s="10" customFormat="1" ht="48.75" customHeight="1">
      <c r="A5" s="77" t="s">
        <v>7</v>
      </c>
      <c r="B5" s="80" t="s">
        <v>0</v>
      </c>
      <c r="C5" s="80" t="s">
        <v>1</v>
      </c>
      <c r="D5" s="80"/>
      <c r="E5" s="80"/>
      <c r="F5" s="80"/>
      <c r="G5" s="83" t="s">
        <v>8</v>
      </c>
      <c r="H5" s="83"/>
      <c r="I5" s="80" t="s">
        <v>9</v>
      </c>
      <c r="J5" s="80"/>
      <c r="K5" s="83" t="s">
        <v>8</v>
      </c>
      <c r="L5" s="84"/>
      <c r="N5" s="17"/>
      <c r="O5" s="17"/>
      <c r="P5" s="74"/>
      <c r="Q5" s="74"/>
    </row>
    <row r="6" spans="1:22" s="10" customFormat="1" ht="48.75" customHeight="1">
      <c r="A6" s="78"/>
      <c r="B6" s="81"/>
      <c r="C6" s="85" t="s">
        <v>10</v>
      </c>
      <c r="D6" s="85"/>
      <c r="E6" s="85" t="s">
        <v>11</v>
      </c>
      <c r="F6" s="85"/>
      <c r="G6" s="85" t="s">
        <v>11</v>
      </c>
      <c r="H6" s="85"/>
      <c r="I6" s="85" t="s">
        <v>11</v>
      </c>
      <c r="J6" s="85"/>
      <c r="K6" s="66" t="s">
        <v>16</v>
      </c>
      <c r="L6" s="67"/>
      <c r="N6" s="11"/>
      <c r="O6" s="17"/>
      <c r="P6" s="74"/>
      <c r="Q6" s="74"/>
    </row>
    <row r="7" spans="1:22" s="10" customFormat="1" ht="48.75" customHeight="1">
      <c r="A7" s="78"/>
      <c r="B7" s="81"/>
      <c r="C7" s="85"/>
      <c r="D7" s="85"/>
      <c r="E7" s="85"/>
      <c r="F7" s="85"/>
      <c r="G7" s="85"/>
      <c r="H7" s="85"/>
      <c r="I7" s="85"/>
      <c r="J7" s="85"/>
      <c r="K7" s="66"/>
      <c r="L7" s="67"/>
      <c r="N7" s="17"/>
      <c r="O7" s="17"/>
      <c r="P7" s="74"/>
      <c r="Q7" s="74"/>
    </row>
    <row r="8" spans="1:22" s="10" customFormat="1" ht="48.75" customHeight="1">
      <c r="A8" s="78"/>
      <c r="B8" s="81"/>
      <c r="C8" s="85"/>
      <c r="D8" s="85"/>
      <c r="E8" s="85"/>
      <c r="F8" s="85"/>
      <c r="G8" s="85"/>
      <c r="H8" s="85"/>
      <c r="I8" s="85"/>
      <c r="J8" s="85"/>
      <c r="K8" s="66"/>
      <c r="L8" s="67"/>
      <c r="N8" s="17"/>
      <c r="O8" s="17"/>
      <c r="P8" s="17"/>
      <c r="Q8" s="17"/>
    </row>
    <row r="9" spans="1:22" s="10" customFormat="1" ht="48.75" customHeight="1">
      <c r="A9" s="79"/>
      <c r="B9" s="82"/>
      <c r="C9" s="45"/>
      <c r="D9" s="45"/>
      <c r="E9" s="45"/>
      <c r="F9" s="45"/>
      <c r="G9" s="65"/>
      <c r="H9" s="65"/>
      <c r="I9" s="65" t="s">
        <v>12</v>
      </c>
      <c r="J9" s="65"/>
      <c r="K9" s="68" t="s">
        <v>27</v>
      </c>
      <c r="L9" s="69"/>
      <c r="N9" s="17"/>
      <c r="O9" s="17"/>
      <c r="P9" s="74"/>
      <c r="Q9" s="74"/>
    </row>
    <row r="10" spans="1:22" s="10" customFormat="1" ht="62.25" customHeight="1">
      <c r="A10" s="47" t="s">
        <v>28</v>
      </c>
      <c r="B10" s="48" t="s">
        <v>29</v>
      </c>
      <c r="C10" s="49">
        <f>E10</f>
        <v>45785</v>
      </c>
      <c r="D10" s="49" t="str">
        <f>TEXT(C10,"aaa")</f>
        <v>木</v>
      </c>
      <c r="E10" s="49">
        <f t="shared" ref="E10:E12" si="0">I10-7</f>
        <v>45785</v>
      </c>
      <c r="F10" s="49" t="str">
        <f>TEXT(E10,"aaa")</f>
        <v>木</v>
      </c>
      <c r="G10" s="49">
        <f>I10-1</f>
        <v>45791</v>
      </c>
      <c r="H10" s="49" t="str">
        <f>TEXT(G10,"aaa")</f>
        <v>水</v>
      </c>
      <c r="I10" s="49">
        <v>45792</v>
      </c>
      <c r="J10" s="49" t="str">
        <f>TEXT(I10,"aaa")</f>
        <v>木</v>
      </c>
      <c r="K10" s="49">
        <f>I10+49</f>
        <v>45841</v>
      </c>
      <c r="L10" s="50" t="str">
        <f>TEXT(K10,"aaa")</f>
        <v>木</v>
      </c>
      <c r="N10" s="43"/>
      <c r="O10" s="43"/>
      <c r="P10" s="43"/>
      <c r="Q10" s="43"/>
    </row>
    <row r="11" spans="1:22" s="10" customFormat="1" ht="62.25" customHeight="1">
      <c r="A11" s="47" t="s">
        <v>30</v>
      </c>
      <c r="B11" s="48" t="s">
        <v>31</v>
      </c>
      <c r="C11" s="49">
        <f t="shared" ref="C11:C12" si="1">E11</f>
        <v>45792</v>
      </c>
      <c r="D11" s="49" t="str">
        <f t="shared" ref="D11:D12" si="2">TEXT(C11,"aaa")</f>
        <v>木</v>
      </c>
      <c r="E11" s="49">
        <f t="shared" si="0"/>
        <v>45792</v>
      </c>
      <c r="F11" s="49" t="str">
        <f t="shared" ref="F11:F12" si="3">TEXT(E11,"aaa")</f>
        <v>木</v>
      </c>
      <c r="G11" s="49">
        <f t="shared" ref="G11:G12" si="4">I11-1</f>
        <v>45798</v>
      </c>
      <c r="H11" s="49" t="str">
        <f t="shared" ref="H11:H12" si="5">TEXT(G11,"aaa")</f>
        <v>水</v>
      </c>
      <c r="I11" s="49">
        <v>45799</v>
      </c>
      <c r="J11" s="49" t="str">
        <f t="shared" ref="J11:J12" si="6">TEXT(I11,"aaa")</f>
        <v>木</v>
      </c>
      <c r="K11" s="49">
        <f t="shared" ref="K11:K12" si="7">I11+49</f>
        <v>45848</v>
      </c>
      <c r="L11" s="50" t="str">
        <f t="shared" ref="L11:L12" si="8">TEXT(K11,"aaa")</f>
        <v>木</v>
      </c>
      <c r="N11" s="46"/>
      <c r="O11" s="46"/>
      <c r="P11" s="46"/>
      <c r="Q11" s="46"/>
    </row>
    <row r="12" spans="1:22" s="10" customFormat="1" ht="62.25" customHeight="1">
      <c r="A12" s="51" t="s">
        <v>32</v>
      </c>
      <c r="B12" s="52" t="s">
        <v>31</v>
      </c>
      <c r="C12" s="53">
        <f t="shared" si="1"/>
        <v>45799</v>
      </c>
      <c r="D12" s="53" t="str">
        <f t="shared" si="2"/>
        <v>木</v>
      </c>
      <c r="E12" s="53">
        <f t="shared" si="0"/>
        <v>45799</v>
      </c>
      <c r="F12" s="53" t="str">
        <f t="shared" si="3"/>
        <v>木</v>
      </c>
      <c r="G12" s="53">
        <f t="shared" si="4"/>
        <v>45805</v>
      </c>
      <c r="H12" s="53" t="str">
        <f t="shared" si="5"/>
        <v>水</v>
      </c>
      <c r="I12" s="53">
        <v>45806</v>
      </c>
      <c r="J12" s="53" t="str">
        <f t="shared" si="6"/>
        <v>木</v>
      </c>
      <c r="K12" s="53">
        <f t="shared" si="7"/>
        <v>45855</v>
      </c>
      <c r="L12" s="54" t="str">
        <f t="shared" si="8"/>
        <v>木</v>
      </c>
      <c r="N12" s="43"/>
      <c r="O12" s="43"/>
      <c r="P12" s="43"/>
      <c r="Q12" s="43"/>
    </row>
    <row r="13" spans="1:22" s="10" customFormat="1" ht="62.25" customHeight="1">
      <c r="A13" s="47" t="s">
        <v>33</v>
      </c>
      <c r="B13" s="48" t="s">
        <v>34</v>
      </c>
      <c r="C13" s="49">
        <f t="shared" ref="C13" si="9">E13</f>
        <v>45806</v>
      </c>
      <c r="D13" s="49" t="str">
        <f t="shared" ref="D13" si="10">TEXT(C13,"aaa")</f>
        <v>木</v>
      </c>
      <c r="E13" s="49">
        <f t="shared" ref="E13" si="11">I13-7</f>
        <v>45806</v>
      </c>
      <c r="F13" s="49" t="str">
        <f t="shared" ref="F13" si="12">TEXT(E13,"aaa")</f>
        <v>木</v>
      </c>
      <c r="G13" s="49">
        <f t="shared" ref="G13:G14" si="13">I13-1</f>
        <v>45812</v>
      </c>
      <c r="H13" s="49" t="str">
        <f t="shared" ref="H13:H14" si="14">TEXT(G13,"aaa")</f>
        <v>水</v>
      </c>
      <c r="I13" s="49">
        <v>45813</v>
      </c>
      <c r="J13" s="49" t="str">
        <f t="shared" ref="J13:J14" si="15">TEXT(I13,"aaa")</f>
        <v>木</v>
      </c>
      <c r="K13" s="49">
        <f t="shared" ref="K13:K14" si="16">I13+49</f>
        <v>45862</v>
      </c>
      <c r="L13" s="50" t="str">
        <f t="shared" ref="L13:L14" si="17">TEXT(K13,"aaa")</f>
        <v>木</v>
      </c>
      <c r="N13" s="42"/>
      <c r="O13" s="42"/>
      <c r="P13" s="42"/>
      <c r="Q13" s="42"/>
    </row>
    <row r="14" spans="1:22" s="10" customFormat="1" ht="62.25" customHeight="1">
      <c r="A14" s="47" t="s">
        <v>35</v>
      </c>
      <c r="B14" s="48" t="s">
        <v>36</v>
      </c>
      <c r="C14" s="53">
        <f t="shared" ref="C14" si="18">E14</f>
        <v>45813</v>
      </c>
      <c r="D14" s="53" t="str">
        <f t="shared" ref="D14" si="19">TEXT(C14,"aaa")</f>
        <v>木</v>
      </c>
      <c r="E14" s="53">
        <f t="shared" ref="E14" si="20">I14-7</f>
        <v>45813</v>
      </c>
      <c r="F14" s="53" t="str">
        <f t="shared" ref="F14" si="21">TEXT(E14,"aaa")</f>
        <v>木</v>
      </c>
      <c r="G14" s="53">
        <f t="shared" si="13"/>
        <v>45819</v>
      </c>
      <c r="H14" s="53" t="str">
        <f t="shared" si="14"/>
        <v>水</v>
      </c>
      <c r="I14" s="53">
        <v>45820</v>
      </c>
      <c r="J14" s="53" t="str">
        <f t="shared" si="15"/>
        <v>木</v>
      </c>
      <c r="K14" s="53">
        <f t="shared" si="16"/>
        <v>45869</v>
      </c>
      <c r="L14" s="54" t="str">
        <f t="shared" si="17"/>
        <v>木</v>
      </c>
      <c r="N14" s="56"/>
      <c r="O14" s="56"/>
      <c r="P14" s="56"/>
      <c r="Q14" s="56"/>
    </row>
    <row r="15" spans="1:22" s="10" customFormat="1" ht="62.25" customHeight="1">
      <c r="N15" s="55"/>
      <c r="O15" s="55"/>
      <c r="P15" s="55"/>
      <c r="Q15" s="55"/>
    </row>
    <row r="16" spans="1:22" s="10" customFormat="1" ht="62.25" customHeight="1">
      <c r="N16" s="55"/>
      <c r="O16" s="55"/>
      <c r="P16" s="55"/>
      <c r="Q16" s="55"/>
    </row>
    <row r="17" spans="1:21" s="10" customFormat="1" ht="62.25" customHeight="1">
      <c r="N17" s="12"/>
      <c r="O17" s="13"/>
      <c r="P17" s="13"/>
      <c r="Q17" s="37"/>
      <c r="R17" s="37"/>
      <c r="S17" s="37"/>
      <c r="T17" s="37"/>
      <c r="U17" s="37"/>
    </row>
    <row r="18" spans="1:21" s="10" customFormat="1" ht="59.25" customHeight="1">
      <c r="M18" s="12"/>
      <c r="N18" s="12"/>
      <c r="O18" s="13"/>
      <c r="P18" s="13"/>
      <c r="Q18" s="17"/>
      <c r="R18" s="17"/>
      <c r="S18" s="17"/>
      <c r="T18" s="17"/>
      <c r="U18" s="17"/>
    </row>
    <row r="19" spans="1:21" s="10" customFormat="1" ht="59.25" customHeight="1">
      <c r="M19" s="12"/>
      <c r="N19" s="12"/>
      <c r="O19" s="13"/>
      <c r="P19" s="13"/>
      <c r="Q19" s="37"/>
      <c r="R19" s="37"/>
      <c r="S19" s="37"/>
      <c r="T19" s="37"/>
      <c r="U19" s="37"/>
    </row>
    <row r="20" spans="1:21" s="10" customFormat="1" ht="59.25" customHeight="1">
      <c r="M20" s="12"/>
      <c r="N20" s="12"/>
      <c r="O20" s="13"/>
      <c r="P20" s="13"/>
      <c r="Q20" s="17"/>
      <c r="R20" s="17"/>
      <c r="S20" s="17"/>
      <c r="T20" s="17"/>
      <c r="U20" s="17"/>
    </row>
    <row r="21" spans="1:21" s="10" customFormat="1" ht="52.5" customHeight="1">
      <c r="M21" s="12"/>
      <c r="N21" s="12"/>
      <c r="O21" s="13"/>
      <c r="P21" s="13"/>
      <c r="Q21" s="17"/>
      <c r="R21" s="17"/>
      <c r="S21" s="17"/>
      <c r="T21" s="17"/>
      <c r="U21" s="17"/>
    </row>
    <row r="22" spans="1:21" s="10" customFormat="1" ht="52.5" customHeight="1" thickBot="1">
      <c r="A22" s="14" t="s">
        <v>2</v>
      </c>
      <c r="B22" s="38" t="s">
        <v>3</v>
      </c>
      <c r="C22" s="39"/>
      <c r="D22" s="39"/>
      <c r="E22" s="39"/>
      <c r="F22" s="40"/>
      <c r="G22" s="38" t="s">
        <v>26</v>
      </c>
      <c r="H22" s="39"/>
      <c r="I22" s="39"/>
      <c r="J22" s="39"/>
      <c r="K22" s="39"/>
      <c r="L22" s="40"/>
      <c r="M22" s="44"/>
      <c r="O22" s="13"/>
      <c r="P22" s="13"/>
      <c r="Q22" s="17"/>
      <c r="R22" s="17"/>
      <c r="S22" s="17"/>
      <c r="T22" s="17"/>
      <c r="U22" s="17"/>
    </row>
    <row r="23" spans="1:21" s="10" customFormat="1" ht="52.5" customHeight="1" thickTop="1">
      <c r="A23" s="70" t="s">
        <v>13</v>
      </c>
      <c r="B23" s="71" t="s">
        <v>17</v>
      </c>
      <c r="C23" s="72"/>
      <c r="D23" s="72"/>
      <c r="E23" s="72"/>
      <c r="F23" s="73"/>
      <c r="G23" s="31" t="s">
        <v>22</v>
      </c>
      <c r="H23" s="23"/>
      <c r="I23" s="24"/>
      <c r="J23" s="23"/>
      <c r="K23" s="23"/>
      <c r="L23" s="33" t="s">
        <v>18</v>
      </c>
      <c r="M23" s="41"/>
      <c r="O23" s="13"/>
      <c r="P23" s="13"/>
      <c r="Q23" s="17"/>
      <c r="R23" s="17"/>
      <c r="S23" s="17"/>
      <c r="T23" s="17"/>
      <c r="U23" s="17"/>
    </row>
    <row r="24" spans="1:21" s="10" customFormat="1" ht="52.5" customHeight="1">
      <c r="A24" s="58"/>
      <c r="B24" s="62"/>
      <c r="C24" s="63"/>
      <c r="D24" s="63"/>
      <c r="E24" s="63"/>
      <c r="F24" s="64"/>
      <c r="G24" s="25" t="s">
        <v>25</v>
      </c>
      <c r="H24" s="26"/>
      <c r="I24" s="27"/>
      <c r="J24" s="26"/>
      <c r="K24" s="26"/>
      <c r="L24" s="28"/>
      <c r="M24" s="41"/>
      <c r="O24" s="13"/>
      <c r="P24" s="13"/>
      <c r="Q24" s="17"/>
      <c r="R24" s="17"/>
      <c r="S24" s="17"/>
      <c r="T24" s="17"/>
      <c r="U24" s="17"/>
    </row>
    <row r="25" spans="1:21" s="10" customFormat="1" ht="46.5" customHeight="1">
      <c r="A25" s="57" t="s">
        <v>14</v>
      </c>
      <c r="B25" s="59" t="s">
        <v>19</v>
      </c>
      <c r="C25" s="60"/>
      <c r="D25" s="60"/>
      <c r="E25" s="60"/>
      <c r="F25" s="61"/>
      <c r="G25" s="32" t="s">
        <v>23</v>
      </c>
      <c r="H25" s="29"/>
      <c r="I25" s="30"/>
      <c r="J25" s="29"/>
      <c r="K25" s="29"/>
      <c r="L25" s="34" t="s">
        <v>20</v>
      </c>
      <c r="M25" s="41"/>
      <c r="O25" s="13"/>
      <c r="P25" s="13"/>
      <c r="Q25" s="17"/>
      <c r="R25" s="17"/>
      <c r="S25" s="17"/>
      <c r="T25" s="17"/>
      <c r="U25" s="17"/>
    </row>
    <row r="26" spans="1:21" s="10" customFormat="1" ht="46.5" customHeight="1">
      <c r="A26" s="58"/>
      <c r="B26" s="62"/>
      <c r="C26" s="63"/>
      <c r="D26" s="63"/>
      <c r="E26" s="63"/>
      <c r="F26" s="64"/>
      <c r="G26" s="25" t="s">
        <v>21</v>
      </c>
      <c r="H26" s="26"/>
      <c r="I26" s="27"/>
      <c r="J26" s="26"/>
      <c r="K26" s="26"/>
      <c r="L26" s="28"/>
      <c r="M26" s="41"/>
      <c r="O26" s="13"/>
      <c r="P26" s="13"/>
      <c r="Q26" s="17"/>
      <c r="R26" s="17"/>
      <c r="S26" s="17"/>
      <c r="T26" s="17"/>
      <c r="U26" s="17"/>
    </row>
    <row r="27" spans="1:21" s="10" customFormat="1" ht="46.5" customHeight="1">
      <c r="O27" s="13"/>
      <c r="P27" s="13"/>
      <c r="Q27" s="17"/>
      <c r="R27" s="17"/>
      <c r="S27" s="17"/>
      <c r="T27" s="17"/>
      <c r="U27" s="17"/>
    </row>
  </sheetData>
  <mergeCells count="24">
    <mergeCell ref="P9:Q9"/>
    <mergeCell ref="P6:Q6"/>
    <mergeCell ref="P7:Q7"/>
    <mergeCell ref="M1:Q1"/>
    <mergeCell ref="A3:C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A25:A26"/>
    <mergeCell ref="B25:F26"/>
    <mergeCell ref="G9:H9"/>
    <mergeCell ref="K6:L8"/>
    <mergeCell ref="I9:J9"/>
    <mergeCell ref="K9:L9"/>
    <mergeCell ref="A23:A24"/>
    <mergeCell ref="B23:F24"/>
  </mergeCells>
  <phoneticPr fontId="6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LEH(西)</vt:lpstr>
      <vt:lpstr>'LEH(西)'!Print_Area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2024-09-11T07:17:10Z</cp:lastPrinted>
  <dcterms:created xsi:type="dcterms:W3CDTF">2016-08-18T01:49:00Z</dcterms:created>
  <dcterms:modified xsi:type="dcterms:W3CDTF">2025-05-07T05:06:08Z</dcterms:modified>
</cp:coreProperties>
</file>