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state="hidden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Chicago!$A$1:$X$46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K15" i="4" l="1"/>
  <c r="M15" i="4" s="1"/>
  <c r="J15" i="4"/>
  <c r="G15" i="4"/>
  <c r="H15" i="4" s="1"/>
  <c r="E15" i="4"/>
  <c r="F15" i="4" s="1"/>
  <c r="C15" i="4"/>
  <c r="D15" i="4" s="1"/>
  <c r="K14" i="4"/>
  <c r="L14" i="4" s="1"/>
  <c r="J14" i="4"/>
  <c r="G14" i="4"/>
  <c r="H14" i="4" s="1"/>
  <c r="E14" i="4"/>
  <c r="C14" i="4" s="1"/>
  <c r="D14" i="4" s="1"/>
  <c r="O15" i="4" l="1"/>
  <c r="N15" i="4"/>
  <c r="F14" i="4"/>
  <c r="M14" i="4"/>
  <c r="L15" i="4"/>
  <c r="O14" i="4" l="1"/>
  <c r="N14" i="4"/>
  <c r="Q15" i="4"/>
  <c r="P15" i="4"/>
  <c r="Q14" i="4" l="1"/>
  <c r="P14" i="4"/>
  <c r="M14" i="6" l="1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<sst xmlns="http://schemas.openxmlformats.org/spreadsheetml/2006/main" count="100" uniqueCount="78">
  <si>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</si>
  <si>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</si>
  <si>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</si>
  <si>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</si>
  <si>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</si>
  <si>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</si>
  <si>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</si>
  <si>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</si>
  <si>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</si>
  <si>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</si>
  <si>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</si>
  <si>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</si>
  <si>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</si>
  <si>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</si>
  <si>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</si>
  <si>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</si>
  <si>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</si>
  <si>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</si>
  <si>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</si>
  <si>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</si>
  <si>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</si>
  <si>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</si>
  <si>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</si>
  <si>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</si>
  <si>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</si>
  <si>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</si>
  <si>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</si>
  <si>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</si>
  <si>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</si>
  <si>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</si>
  <si>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</si>
  <si>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</si>
  <si>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</si>
  <si>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</si>
  <si>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</si>
  <si>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</si>
  <si>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</si>
  <si>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</si>
  <si>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</si>
  <si>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</si>
  <si>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</si>
  <si>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</si>
  <si>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</si>
  <si>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</si>
  <si>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</si>
  <si>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</si>
  <si>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</si>
  <si>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</si>
  <si>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</si>
  <si>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</si>
  <si>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</si>
  <si>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</si>
  <si>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関西　　</t>
    </r>
    <rPh sb="28" eb="30">
      <t>カンサイ</t>
    </rPh>
    <phoneticPr fontId="3"/>
  </si>
  <si>
    <r>
      <t xml:space="preserve">大阪海運輸出営業所
</t>
    </r>
    <r>
      <rPr>
        <b/>
        <sz val="26"/>
        <color indexed="9"/>
        <rFont val="Meiryo UI"/>
        <family val="3"/>
        <charset val="128"/>
      </rPr>
      <t>TEL：06-7730-1075/FAX：06-7730-1088</t>
    </r>
    <rPh sb="0" eb="2">
      <t>オオサカ</t>
    </rPh>
    <rPh sb="2" eb="4">
      <t>カイウン</t>
    </rPh>
    <rPh sb="4" eb="6">
      <t>ユシュツ</t>
    </rPh>
    <rPh sb="6" eb="9">
      <t>エイギョウショ</t>
    </rPh>
    <phoneticPr fontId="2"/>
  </si>
  <si>
    <t>S</t>
    <phoneticPr fontId="2"/>
  </si>
  <si>
    <t>From Kobe</t>
    <phoneticPr fontId="2"/>
  </si>
  <si>
    <t>KOB</t>
    <phoneticPr fontId="2"/>
  </si>
  <si>
    <t>KOB</t>
    <phoneticPr fontId="2"/>
  </si>
  <si>
    <t>KOB</t>
    <phoneticPr fontId="2"/>
  </si>
  <si>
    <t>17 DAYS</t>
    <phoneticPr fontId="2"/>
  </si>
  <si>
    <t>30~32 DAYS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</si>
  <si>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</si>
  <si>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</si>
  <si>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3"/>
  </si>
  <si>
    <t>大阪市住之江区南港東9-4-36</t>
    <rPh sb="0" eb="3">
      <t>オオサカシ</t>
    </rPh>
    <rPh sb="3" eb="7">
      <t>スミノエク</t>
    </rPh>
    <rPh sb="7" eb="10">
      <t>ナンコウヒガシ</t>
    </rPh>
    <phoneticPr fontId="12"/>
  </si>
  <si>
    <t>TEL : 06-6612-2600   FAX : 06-6612-4200</t>
    <phoneticPr fontId="2"/>
  </si>
  <si>
    <t>NACCS: 4IWM4</t>
    <phoneticPr fontId="2"/>
  </si>
  <si>
    <t>担当者：藤澤様</t>
    <rPh sb="0" eb="3">
      <t>タントウシャ</t>
    </rPh>
    <rPh sb="4" eb="6">
      <t>フジサワ</t>
    </rPh>
    <rPh sb="6" eb="7">
      <t>サマ</t>
    </rPh>
    <phoneticPr fontId="2"/>
  </si>
  <si>
    <t>日東物流㈱
ポートアイランド物流センター</t>
    <rPh sb="0" eb="4">
      <t>ニットウブツリュウ</t>
    </rPh>
    <rPh sb="14" eb="16">
      <t>ブツリュウ</t>
    </rPh>
    <phoneticPr fontId="3"/>
  </si>
  <si>
    <t>神戸市中央区港島4-6</t>
    <rPh sb="0" eb="3">
      <t>コウベシ</t>
    </rPh>
    <rPh sb="3" eb="6">
      <t>チュウオウク</t>
    </rPh>
    <rPh sb="6" eb="8">
      <t>ミナトジマ</t>
    </rPh>
    <phoneticPr fontId="2"/>
  </si>
  <si>
    <t>NACCS：3FW35</t>
    <phoneticPr fontId="2"/>
  </si>
  <si>
    <t>担当者：山吹様</t>
    <rPh sb="0" eb="3">
      <t>タントウシャ</t>
    </rPh>
    <rPh sb="4" eb="6">
      <t>ヤマブキ</t>
    </rPh>
    <rPh sb="6" eb="7">
      <t>サマ</t>
    </rPh>
    <phoneticPr fontId="2"/>
  </si>
  <si>
    <t>TEL：078-302-0151  FAX：078-302-0159</t>
    <phoneticPr fontId="2"/>
  </si>
  <si>
    <r>
      <t>OSA
(</t>
    </r>
    <r>
      <rPr>
        <sz val="24"/>
        <rFont val="Meiryo UI"/>
        <family val="3"/>
        <charset val="128"/>
      </rPr>
      <t>12:00）</t>
    </r>
    <phoneticPr fontId="2"/>
  </si>
  <si>
    <t>ONE HONG KONG</t>
    <phoneticPr fontId="2"/>
  </si>
  <si>
    <t>0085E</t>
    <phoneticPr fontId="2"/>
  </si>
  <si>
    <t>NYK VENUS</t>
    <phoneticPr fontId="2"/>
  </si>
  <si>
    <t>0080E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</si>
</sst>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  <numFmt numFmtId="204" formatCode="h:mm;@"/>
  </numFmts>
  <fonts count="15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4"/>
      <name val="Meiryo UI"/>
      <family val="3"/>
      <charset val="128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20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</cellStyleXfs>
  <cellXfs count="158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6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48" fillId="0" borderId="0" xfId="0" applyFont="1" applyBorder="1">
      <alignment vertical="center"/>
    </xf>
    <xf numFmtId="0" fontId="25" fillId="32" borderId="0" xfId="1" applyFont="1" applyFill="1" applyAlignment="1">
      <alignment vertical="center"/>
    </xf>
    <xf numFmtId="0" fontId="4" fillId="32" borderId="0" xfId="1" applyFont="1" applyFill="1" applyAlignment="1">
      <alignment vertical="center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204" fontId="11" fillId="2" borderId="55" xfId="1" applyNumberFormat="1" applyFont="1" applyFill="1" applyBorder="1" applyAlignment="1">
      <alignment horizontal="center" vertical="center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/>
    </xf>
    <xf numFmtId="0" fontId="30" fillId="4" borderId="13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/>
    </xf>
    <xf numFmtId="0" fontId="15" fillId="4" borderId="21" xfId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27" fillId="32" borderId="0" xfId="1" applyFont="1" applyFill="1" applyAlignment="1">
      <alignment horizontal="center" vertical="center" wrapText="1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3" fillId="2" borderId="50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0" fontId="148" fillId="0" borderId="46" xfId="0" applyFont="1" applyBorder="1">
      <alignment vertical="center"/>
    </xf>
    <xf numFmtId="0" fontId="148" fillId="0" borderId="47" xfId="0" applyFont="1" applyBorder="1">
      <alignment vertical="center"/>
    </xf>
  </cellXfs>
  <cellStyles count="13420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914111</xdr:colOff>
      <xdr:row>10</xdr:row>
      <xdr:rowOff>476248</xdr:rowOff>
    </xdr:from>
    <xdr:to>
      <xdr:col>23</xdr:col>
      <xdr:colOff>571498</xdr:colOff>
      <xdr:row>45</xdr:row>
      <xdr:rowOff>571499</xdr:rowOff>
    </xdr:to>
    <xdr:sp macro="" textlink="">
      <xdr:nvSpPr>
        <xdr:cNvPr id="19" name="テキスト ボックス 18"/>
        <xdr:cNvSpPr txBox="1"/>
      </xdr:nvSpPr>
      <xdr:spPr>
        <a:xfrm>
          <a:off x="28536611" y="6310311"/>
          <a:ext cx="9658637" cy="177641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1</xdr:col>
      <xdr:colOff>1619250</xdr:colOff>
      <xdr:row>7</xdr:row>
      <xdr:rowOff>166687</xdr:rowOff>
    </xdr:to>
    <xdr:sp macro="" textlink="">
      <xdr:nvSpPr>
        <xdr:cNvPr id="21" name="角丸四角形 20"/>
        <xdr:cNvSpPr/>
      </xdr:nvSpPr>
      <xdr:spPr>
        <a:xfrm>
          <a:off x="71437" y="2119313"/>
          <a:ext cx="7881938" cy="928687"/>
        </a:xfrm>
        <a:prstGeom prst="round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1595437</xdr:colOff>
      <xdr:row>3</xdr:row>
      <xdr:rowOff>404813</xdr:rowOff>
    </xdr:from>
    <xdr:ext cx="5191125" cy="625812"/>
    <xdr:sp macro="" textlink="">
      <xdr:nvSpPr>
        <xdr:cNvPr id="23" name="テキスト ボックス 22"/>
        <xdr:cNvSpPr txBox="1"/>
      </xdr:nvSpPr>
      <xdr:spPr>
        <a:xfrm>
          <a:off x="9572625" y="2119313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twoCellAnchor editAs="oneCell">
    <xdr:from>
      <xdr:col>18</xdr:col>
      <xdr:colOff>357187</xdr:colOff>
      <xdr:row>3</xdr:row>
      <xdr:rowOff>619126</xdr:rowOff>
    </xdr:from>
    <xdr:to>
      <xdr:col>22</xdr:col>
      <xdr:colOff>38529</xdr:colOff>
      <xdr:row>10</xdr:row>
      <xdr:rowOff>547687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33626"/>
          <a:ext cx="6348842" cy="4048124"/>
        </a:xfrm>
        <a:prstGeom prst="rect">
          <a:avLst/>
        </a:prstGeom>
      </xdr:spPr>
    </xdr:pic>
    <xdr:clientData/>
  </xdr:twoCellAnchor>
  <xdr:twoCellAnchor editAs="absolute">
    <xdr:from>
      <xdr:col>17</xdr:col>
      <xdr:colOff>1452562</xdr:colOff>
      <xdr:row>56</xdr:row>
      <xdr:rowOff>381001</xdr:rowOff>
    </xdr:from>
    <xdr:to>
      <xdr:col>23</xdr:col>
      <xdr:colOff>93949</xdr:colOff>
      <xdr:row>146</xdr:row>
      <xdr:rowOff>119064</xdr:rowOff>
    </xdr:to>
    <xdr:sp macro="" textlink="">
      <xdr:nvSpPr>
        <xdr:cNvPr id="32" name="テキスト ボックス 31"/>
        <xdr:cNvSpPr txBox="1"/>
      </xdr:nvSpPr>
      <xdr:spPr>
        <a:xfrm>
          <a:off x="29075062" y="31503939"/>
          <a:ext cx="8642637" cy="158353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1547813</xdr:colOff>
      <xdr:row>19</xdr:row>
      <xdr:rowOff>23814</xdr:rowOff>
    </xdr:from>
    <xdr:ext cx="4024311" cy="1905000"/>
    <xdr:sp macro="" textlink="">
      <xdr:nvSpPr>
        <xdr:cNvPr id="33" name="テキスト ボックス 32"/>
        <xdr:cNvSpPr txBox="1"/>
      </xdr:nvSpPr>
      <xdr:spPr>
        <a:xfrm>
          <a:off x="1547813" y="12596814"/>
          <a:ext cx="4024311" cy="1905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1047751</xdr:colOff>
      <xdr:row>18</xdr:row>
      <xdr:rowOff>476248</xdr:rowOff>
    </xdr:from>
    <xdr:ext cx="8453437" cy="3084743"/>
    <xdr:sp macro="" textlink="">
      <xdr:nvSpPr>
        <xdr:cNvPr id="34" name="テキスト ボックス 33"/>
        <xdr:cNvSpPr txBox="1"/>
      </xdr:nvSpPr>
      <xdr:spPr>
        <a:xfrm>
          <a:off x="7381876" y="12287248"/>
          <a:ext cx="8453437" cy="30847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166692</xdr:colOff>
      <xdr:row>19</xdr:row>
      <xdr:rowOff>23810</xdr:rowOff>
    </xdr:from>
    <xdr:to>
      <xdr:col>16</xdr:col>
      <xdr:colOff>619125</xdr:colOff>
      <xdr:row>27</xdr:row>
      <xdr:rowOff>91489</xdr:rowOff>
    </xdr:to>
    <xdr:grpSp>
      <xdr:nvGrpSpPr>
        <xdr:cNvPr id="35" name="グループ化 34"/>
        <xdr:cNvGrpSpPr/>
      </xdr:nvGrpSpPr>
      <xdr:grpSpPr>
        <a:xfrm>
          <a:off x="16787817" y="12596810"/>
          <a:ext cx="9239246" cy="3187117"/>
          <a:chOff x="26298043" y="2921000"/>
          <a:chExt cx="6344680" cy="3136543"/>
        </a:xfrm>
      </xdr:grpSpPr>
      <xdr:sp macro="" textlink="">
        <xdr:nvSpPr>
          <xdr:cNvPr id="36" name="円/楕円 12"/>
          <xdr:cNvSpPr/>
        </xdr:nvSpPr>
        <xdr:spPr>
          <a:xfrm>
            <a:off x="26298043" y="2921000"/>
            <a:ext cx="6344680" cy="309337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26998803" y="3609246"/>
            <a:ext cx="5196029" cy="24482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58"/>
  <sheetViews>
    <sheetView tabSelected="1" showWhiteSpace="0" view="pageBreakPreview" zoomScale="40" zoomScaleNormal="30" zoomScaleSheetLayoutView="40" zoomScalePageLayoutView="25" workbookViewId="0">
      <selection activeCell="M14" sqref="M14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93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125" t="s">
        <v>53</v>
      </c>
      <c r="S1" s="125"/>
      <c r="T1" s="125"/>
      <c r="U1" s="125"/>
      <c r="V1" s="125"/>
      <c r="W1" s="125"/>
      <c r="Y1" s="9"/>
      <c r="Z1" s="9"/>
    </row>
    <row r="4" spans="1:27" ht="52.5" customHeight="1">
      <c r="T4" s="27" t="s">
        <v>0</v>
      </c>
      <c r="U4" s="124">
        <v>45784</v>
      </c>
      <c r="V4" s="124"/>
      <c r="W4" s="46" t="s">
        <v>54</v>
      </c>
    </row>
    <row r="8" spans="1:27" s="4" customFormat="1" ht="86.25" customHeight="1">
      <c r="A8" s="5" t="s">
        <v>55</v>
      </c>
      <c r="B8" s="90"/>
      <c r="C8" s="90"/>
      <c r="D8" s="90"/>
      <c r="E8" s="2"/>
      <c r="F8" s="2"/>
      <c r="G8" s="3"/>
      <c r="H8" s="3"/>
      <c r="J8" s="126"/>
      <c r="K8" s="126"/>
      <c r="L8" s="126"/>
      <c r="M8" s="127"/>
      <c r="N8" s="127"/>
      <c r="O8" s="89"/>
      <c r="P8" s="89"/>
      <c r="Q8" s="89"/>
    </row>
    <row r="9" spans="1:27" s="6" customFormat="1" ht="48.75" customHeight="1">
      <c r="A9" s="128" t="s">
        <v>6</v>
      </c>
      <c r="B9" s="131" t="s">
        <v>1</v>
      </c>
      <c r="C9" s="131" t="s">
        <v>7</v>
      </c>
      <c r="D9" s="131"/>
      <c r="E9" s="131"/>
      <c r="F9" s="131"/>
      <c r="G9" s="131" t="s">
        <v>8</v>
      </c>
      <c r="H9" s="131"/>
      <c r="I9" s="131" t="s">
        <v>9</v>
      </c>
      <c r="J9" s="131"/>
      <c r="K9" s="134" t="s">
        <v>8</v>
      </c>
      <c r="L9" s="134"/>
      <c r="M9" s="134"/>
      <c r="N9" s="134"/>
      <c r="O9" s="134"/>
      <c r="P9" s="134"/>
      <c r="Q9" s="135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29"/>
      <c r="B10" s="132"/>
      <c r="C10" s="136" t="s">
        <v>73</v>
      </c>
      <c r="D10" s="137"/>
      <c r="E10" s="137" t="s">
        <v>56</v>
      </c>
      <c r="F10" s="137"/>
      <c r="G10" s="137" t="s">
        <v>57</v>
      </c>
      <c r="H10" s="137"/>
      <c r="I10" s="137" t="s">
        <v>58</v>
      </c>
      <c r="J10" s="137"/>
      <c r="K10" s="138" t="s">
        <v>27</v>
      </c>
      <c r="L10" s="138"/>
      <c r="M10" s="139" t="s">
        <v>12</v>
      </c>
      <c r="N10" s="139"/>
      <c r="O10" s="140" t="s">
        <v>19</v>
      </c>
      <c r="P10" s="140"/>
      <c r="Q10" s="141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29"/>
      <c r="B11" s="132"/>
      <c r="C11" s="137"/>
      <c r="D11" s="137"/>
      <c r="E11" s="137"/>
      <c r="F11" s="137"/>
      <c r="G11" s="137"/>
      <c r="H11" s="137"/>
      <c r="I11" s="137"/>
      <c r="J11" s="137"/>
      <c r="K11" s="138"/>
      <c r="L11" s="138"/>
      <c r="M11" s="139"/>
      <c r="N11" s="139"/>
      <c r="O11" s="140"/>
      <c r="P11" s="140"/>
      <c r="Q11" s="141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29"/>
      <c r="B12" s="132"/>
      <c r="C12" s="137"/>
      <c r="D12" s="137"/>
      <c r="E12" s="137"/>
      <c r="F12" s="137"/>
      <c r="G12" s="137"/>
      <c r="H12" s="137"/>
      <c r="I12" s="137"/>
      <c r="J12" s="137"/>
      <c r="K12" s="138"/>
      <c r="L12" s="138"/>
      <c r="M12" s="139"/>
      <c r="N12" s="139"/>
      <c r="O12" s="140"/>
      <c r="P12" s="140"/>
      <c r="Q12" s="95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30"/>
      <c r="B13" s="133"/>
      <c r="C13" s="97"/>
      <c r="D13" s="96"/>
      <c r="E13" s="96"/>
      <c r="F13" s="96"/>
      <c r="G13" s="96"/>
      <c r="H13" s="96"/>
      <c r="I13" s="121" t="s">
        <v>15</v>
      </c>
      <c r="J13" s="121"/>
      <c r="K13" s="121" t="s">
        <v>59</v>
      </c>
      <c r="L13" s="121"/>
      <c r="M13" s="122" t="s">
        <v>29</v>
      </c>
      <c r="N13" s="122"/>
      <c r="O13" s="123" t="s">
        <v>30</v>
      </c>
      <c r="P13" s="123"/>
      <c r="Q13" s="64" t="s">
        <v>60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156" t="s">
        <v>74</v>
      </c>
      <c r="B14" s="157" t="s">
        <v>75</v>
      </c>
      <c r="C14" s="75">
        <f t="shared" ref="C14:C15" si="0">E14-3</f>
        <v>45786</v>
      </c>
      <c r="D14" s="75" t="str">
        <f t="shared" ref="D14:D15" si="1">TEXT(C14,"aaa")</f>
        <v>金</v>
      </c>
      <c r="E14" s="77">
        <f t="shared" ref="E14:E15" si="2">I14-6</f>
        <v>45789</v>
      </c>
      <c r="F14" s="76" t="str">
        <f t="shared" ref="F14:F15" si="3">TEXT(E14,"aaa")</f>
        <v>月</v>
      </c>
      <c r="G14" s="75">
        <f t="shared" ref="G14:G15" si="4">I14</f>
        <v>45795</v>
      </c>
      <c r="H14" s="76" t="str">
        <f t="shared" ref="H14:H15" si="5">TEXT(G14,"aaa")</f>
        <v>日</v>
      </c>
      <c r="I14" s="75">
        <v>45795</v>
      </c>
      <c r="J14" s="76" t="str">
        <f t="shared" ref="J14:J15" si="6">TEXT(I14,"aaa")</f>
        <v>日</v>
      </c>
      <c r="K14" s="75">
        <f t="shared" ref="K14:K15" si="7">I14+17</f>
        <v>45812</v>
      </c>
      <c r="L14" s="76" t="str">
        <f t="shared" ref="L14:L15" si="8">TEXT(K14,"aaa")</f>
        <v>水</v>
      </c>
      <c r="M14" s="77">
        <f t="shared" ref="M14:M15" si="9">K14+10</f>
        <v>45822</v>
      </c>
      <c r="N14" s="77" t="str">
        <f t="shared" ref="N14:N15" si="10">TEXT(M14,"aaa")</f>
        <v>土</v>
      </c>
      <c r="O14" s="78">
        <f t="shared" ref="O14:O15" si="11">M14+3</f>
        <v>45825</v>
      </c>
      <c r="P14" s="78" t="str">
        <f t="shared" ref="P14:P15" si="12">TEXT(O14,"aaa")</f>
        <v>火</v>
      </c>
      <c r="Q14" s="79">
        <f t="shared" ref="Q14:Q15" si="13">O14+8</f>
        <v>45833</v>
      </c>
    </row>
    <row r="15" spans="1:27" s="6" customFormat="1" ht="60" customHeight="1">
      <c r="A15" s="85" t="s">
        <v>76</v>
      </c>
      <c r="B15" s="86" t="s">
        <v>77</v>
      </c>
      <c r="C15" s="70">
        <f t="shared" si="0"/>
        <v>45793</v>
      </c>
      <c r="D15" s="70" t="str">
        <f t="shared" si="1"/>
        <v>金</v>
      </c>
      <c r="E15" s="72">
        <f t="shared" si="2"/>
        <v>45796</v>
      </c>
      <c r="F15" s="71" t="str">
        <f t="shared" si="3"/>
        <v>月</v>
      </c>
      <c r="G15" s="70">
        <f t="shared" si="4"/>
        <v>45802</v>
      </c>
      <c r="H15" s="71" t="str">
        <f t="shared" si="5"/>
        <v>日</v>
      </c>
      <c r="I15" s="70">
        <v>45802</v>
      </c>
      <c r="J15" s="71" t="str">
        <f t="shared" si="6"/>
        <v>日</v>
      </c>
      <c r="K15" s="70">
        <f t="shared" si="7"/>
        <v>45819</v>
      </c>
      <c r="L15" s="71" t="str">
        <f t="shared" si="8"/>
        <v>水</v>
      </c>
      <c r="M15" s="72">
        <f t="shared" si="9"/>
        <v>45829</v>
      </c>
      <c r="N15" s="72" t="str">
        <f t="shared" si="10"/>
        <v>土</v>
      </c>
      <c r="O15" s="73">
        <f t="shared" si="11"/>
        <v>45832</v>
      </c>
      <c r="P15" s="73" t="str">
        <f t="shared" si="12"/>
        <v>火</v>
      </c>
      <c r="Q15" s="74">
        <f t="shared" si="13"/>
        <v>45840</v>
      </c>
    </row>
    <row r="16" spans="1:27" s="6" customFormat="1" ht="60" customHeight="1">
      <c r="A16" s="92"/>
      <c r="B16" s="92"/>
      <c r="C16" s="49"/>
      <c r="D16" s="49"/>
      <c r="E16" s="53"/>
      <c r="F16" s="50"/>
      <c r="G16" s="49"/>
      <c r="H16" s="50"/>
      <c r="I16" s="49"/>
      <c r="J16" s="50"/>
      <c r="K16" s="49"/>
      <c r="L16" s="50"/>
      <c r="M16" s="53"/>
      <c r="N16" s="53"/>
      <c r="O16" s="51"/>
      <c r="P16" s="51"/>
      <c r="Q16" s="51"/>
    </row>
    <row r="17" spans="1:17" s="6" customFormat="1" ht="60" customHeight="1">
      <c r="A17" s="92"/>
      <c r="B17" s="92"/>
      <c r="C17" s="49"/>
      <c r="D17" s="49"/>
      <c r="E17" s="53"/>
      <c r="F17" s="50"/>
      <c r="G17" s="49"/>
      <c r="H17" s="50"/>
      <c r="I17" s="49"/>
      <c r="J17" s="50"/>
      <c r="K17" s="49"/>
      <c r="L17" s="50"/>
      <c r="M17" s="53"/>
      <c r="N17" s="53"/>
      <c r="O17" s="51"/>
      <c r="P17" s="51"/>
      <c r="Q17" s="51"/>
    </row>
    <row r="18" spans="1:17" s="6" customFormat="1" ht="60" customHeight="1"/>
    <row r="19" spans="1:17" s="6" customFormat="1" ht="60" customHeight="1"/>
    <row r="20" spans="1:17" ht="60" customHeight="1"/>
    <row r="21" spans="1:17" ht="60" customHeight="1">
      <c r="A21" s="92"/>
      <c r="B21" s="92"/>
      <c r="C21" s="49"/>
      <c r="D21" s="49"/>
      <c r="E21" s="53"/>
      <c r="F21" s="50"/>
      <c r="G21" s="49"/>
      <c r="H21" s="50"/>
      <c r="I21" s="49"/>
      <c r="J21" s="50"/>
      <c r="K21" s="49"/>
      <c r="L21" s="50"/>
      <c r="M21" s="53"/>
      <c r="N21" s="53"/>
      <c r="O21" s="51"/>
      <c r="P21" s="51"/>
      <c r="Q21" s="51"/>
    </row>
    <row r="22" spans="1:17" ht="60" customHeight="1">
      <c r="A22" s="92"/>
    </row>
    <row r="30" spans="1:17" ht="52.5" customHeight="1">
      <c r="A30" s="91" t="s">
        <v>33</v>
      </c>
    </row>
    <row r="31" spans="1:17" ht="53.25" customHeight="1" thickBot="1">
      <c r="A31" s="8" t="s">
        <v>3</v>
      </c>
      <c r="B31" s="108" t="s">
        <v>4</v>
      </c>
      <c r="C31" s="109"/>
      <c r="D31" s="109"/>
      <c r="E31" s="109"/>
      <c r="F31" s="110"/>
      <c r="G31" s="108" t="s">
        <v>16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10"/>
    </row>
    <row r="32" spans="1:17" ht="57" customHeight="1" thickTop="1">
      <c r="A32" s="111" t="s">
        <v>61</v>
      </c>
      <c r="B32" s="113" t="s">
        <v>63</v>
      </c>
      <c r="C32" s="114"/>
      <c r="D32" s="114"/>
      <c r="E32" s="114"/>
      <c r="F32" s="115"/>
      <c r="G32" s="28" t="s">
        <v>64</v>
      </c>
      <c r="H32" s="29"/>
      <c r="I32" s="30"/>
      <c r="J32" s="30"/>
      <c r="K32" s="30"/>
      <c r="L32" s="30"/>
      <c r="M32" s="31"/>
      <c r="N32" s="31"/>
      <c r="O32" s="32"/>
      <c r="P32" s="32"/>
      <c r="Q32" s="33" t="s">
        <v>66</v>
      </c>
    </row>
    <row r="33" spans="1:17" ht="57" customHeight="1">
      <c r="A33" s="112"/>
      <c r="B33" s="116"/>
      <c r="C33" s="117"/>
      <c r="D33" s="117"/>
      <c r="E33" s="117"/>
      <c r="F33" s="118"/>
      <c r="G33" s="34" t="s">
        <v>65</v>
      </c>
      <c r="H33" s="35"/>
      <c r="I33" s="36"/>
      <c r="J33" s="36"/>
      <c r="K33" s="36"/>
      <c r="L33" s="36"/>
      <c r="M33" s="37"/>
      <c r="N33" s="37"/>
      <c r="O33" s="36"/>
      <c r="P33" s="119" t="s">
        <v>67</v>
      </c>
      <c r="Q33" s="120"/>
    </row>
    <row r="34" spans="1:17" ht="57" customHeight="1">
      <c r="A34" s="98" t="s">
        <v>62</v>
      </c>
      <c r="B34" s="100" t="s">
        <v>68</v>
      </c>
      <c r="C34" s="101"/>
      <c r="D34" s="101"/>
      <c r="E34" s="101"/>
      <c r="F34" s="102"/>
      <c r="G34" s="65" t="s">
        <v>69</v>
      </c>
      <c r="H34" s="66"/>
      <c r="I34" s="66"/>
      <c r="J34" s="66"/>
      <c r="K34" s="66"/>
      <c r="L34" s="66"/>
      <c r="M34" s="66"/>
      <c r="N34" s="66"/>
      <c r="O34" s="66"/>
      <c r="P34" s="106" t="s">
        <v>70</v>
      </c>
      <c r="Q34" s="107"/>
    </row>
    <row r="35" spans="1:17" ht="54.75" customHeight="1">
      <c r="A35" s="99"/>
      <c r="B35" s="103"/>
      <c r="C35" s="104"/>
      <c r="D35" s="104"/>
      <c r="E35" s="104"/>
      <c r="F35" s="105"/>
      <c r="G35" s="34" t="s">
        <v>72</v>
      </c>
      <c r="H35" s="67"/>
      <c r="I35" s="67"/>
      <c r="J35" s="67"/>
      <c r="K35" s="67"/>
      <c r="L35" s="67"/>
      <c r="M35" s="67"/>
      <c r="N35" s="67"/>
      <c r="O35" s="67"/>
      <c r="P35" s="119" t="s">
        <v>71</v>
      </c>
      <c r="Q35" s="120"/>
    </row>
    <row r="36" spans="1:17" ht="54.75" customHeight="1"/>
    <row r="37" spans="1:17" ht="54.75" customHeight="1"/>
    <row r="38" spans="1:17" ht="54.75" customHeight="1"/>
    <row r="41" spans="1:17" ht="18" customHeight="1"/>
    <row r="46" spans="1:17" ht="54.75" customHeight="1"/>
    <row r="47" spans="1:17" ht="72" customHeight="1"/>
    <row r="48" spans="1:17" ht="53.25" customHeight="1"/>
    <row r="49" ht="55.5" customHeight="1"/>
    <row r="50" ht="46.5" customHeight="1"/>
    <row r="51" ht="46.5" customHeight="1"/>
    <row r="52" ht="46.5" customHeight="1"/>
    <row r="53" ht="56.25" customHeight="1"/>
    <row r="54" ht="56.25" customHeight="1"/>
    <row r="55" ht="56.25" customHeight="1"/>
    <row r="56" ht="56.25" customHeight="1"/>
    <row r="57" ht="41.25" customHeight="1"/>
    <row r="58" ht="71.25" customHeight="1"/>
  </sheetData>
  <mergeCells count="30">
    <mergeCell ref="R1:W1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  <mergeCell ref="Q10:Q11"/>
    <mergeCell ref="I13:J13"/>
    <mergeCell ref="K13:L13"/>
    <mergeCell ref="M13:N13"/>
    <mergeCell ref="O13:P13"/>
    <mergeCell ref="U4:V4"/>
    <mergeCell ref="A34:A35"/>
    <mergeCell ref="B34:F35"/>
    <mergeCell ref="P34:Q34"/>
    <mergeCell ref="B31:F31"/>
    <mergeCell ref="G31:Q31"/>
    <mergeCell ref="A32:A33"/>
    <mergeCell ref="B32:F33"/>
    <mergeCell ref="P33:Q33"/>
    <mergeCell ref="P35:Q35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2" t="s">
        <v>34</v>
      </c>
      <c r="S1" s="152"/>
      <c r="T1" s="152"/>
      <c r="U1" s="152"/>
      <c r="V1" s="152"/>
      <c r="W1" s="152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53"/>
      <c r="B3" s="153"/>
      <c r="C3" s="153"/>
      <c r="D3" s="81"/>
      <c r="E3" s="26"/>
      <c r="F3" s="2"/>
      <c r="H3" s="3"/>
      <c r="K3" s="2"/>
      <c r="L3" s="2"/>
      <c r="M3" s="2"/>
      <c r="N3" s="2"/>
      <c r="U3" s="27" t="s">
        <v>0</v>
      </c>
      <c r="V3" s="124">
        <v>44880</v>
      </c>
      <c r="W3" s="124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28" t="s">
        <v>6</v>
      </c>
      <c r="B5" s="131" t="s">
        <v>1</v>
      </c>
      <c r="C5" s="131" t="s">
        <v>7</v>
      </c>
      <c r="D5" s="131"/>
      <c r="E5" s="131"/>
      <c r="F5" s="131"/>
      <c r="G5" s="131" t="s">
        <v>8</v>
      </c>
      <c r="H5" s="131"/>
      <c r="I5" s="131" t="s">
        <v>9</v>
      </c>
      <c r="J5" s="131"/>
      <c r="K5" s="134" t="s">
        <v>2</v>
      </c>
      <c r="L5" s="134"/>
      <c r="M5" s="134"/>
      <c r="N5" s="134"/>
      <c r="O5" s="134"/>
      <c r="P5" s="134"/>
      <c r="Q5" s="135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29"/>
      <c r="B6" s="132"/>
      <c r="C6" s="137" t="s">
        <v>10</v>
      </c>
      <c r="D6" s="137"/>
      <c r="E6" s="137" t="s">
        <v>11</v>
      </c>
      <c r="F6" s="137"/>
      <c r="G6" s="137" t="s">
        <v>11</v>
      </c>
      <c r="H6" s="137"/>
      <c r="I6" s="137" t="s">
        <v>11</v>
      </c>
      <c r="J6" s="137"/>
      <c r="K6" s="140" t="s">
        <v>27</v>
      </c>
      <c r="L6" s="140"/>
      <c r="M6" s="139" t="s">
        <v>12</v>
      </c>
      <c r="N6" s="139"/>
      <c r="O6" s="140" t="s">
        <v>19</v>
      </c>
      <c r="P6" s="140"/>
      <c r="Q6" s="141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29"/>
      <c r="B7" s="132"/>
      <c r="C7" s="137"/>
      <c r="D7" s="137"/>
      <c r="E7" s="137"/>
      <c r="F7" s="137"/>
      <c r="G7" s="137"/>
      <c r="H7" s="137"/>
      <c r="I7" s="137"/>
      <c r="J7" s="137"/>
      <c r="K7" s="140"/>
      <c r="L7" s="140"/>
      <c r="M7" s="139"/>
      <c r="N7" s="139"/>
      <c r="O7" s="140"/>
      <c r="P7" s="140"/>
      <c r="Q7" s="141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29"/>
      <c r="B8" s="132"/>
      <c r="C8" s="137"/>
      <c r="D8" s="137"/>
      <c r="E8" s="137"/>
      <c r="F8" s="137"/>
      <c r="G8" s="137"/>
      <c r="H8" s="137"/>
      <c r="I8" s="137"/>
      <c r="J8" s="137"/>
      <c r="K8" s="140"/>
      <c r="L8" s="140"/>
      <c r="M8" s="139"/>
      <c r="N8" s="139"/>
      <c r="O8" s="140"/>
      <c r="P8" s="140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30"/>
      <c r="B9" s="133"/>
      <c r="C9" s="83"/>
      <c r="D9" s="83"/>
      <c r="E9" s="83"/>
      <c r="F9" s="83"/>
      <c r="G9" s="83"/>
      <c r="H9" s="83"/>
      <c r="I9" s="121" t="s">
        <v>15</v>
      </c>
      <c r="J9" s="121"/>
      <c r="K9" s="150" t="s">
        <v>28</v>
      </c>
      <c r="L9" s="151"/>
      <c r="M9" s="150" t="s">
        <v>29</v>
      </c>
      <c r="N9" s="151"/>
      <c r="O9" s="154" t="s">
        <v>30</v>
      </c>
      <c r="P9" s="155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48" t="s">
        <v>33</v>
      </c>
      <c r="B30" s="148"/>
    </row>
    <row r="31" spans="1:22" s="6" customFormat="1" ht="29.25" customHeight="1">
      <c r="A31" s="149"/>
      <c r="B31" s="149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08" t="s">
        <v>4</v>
      </c>
      <c r="C32" s="109"/>
      <c r="D32" s="109"/>
      <c r="E32" s="109"/>
      <c r="F32" s="110"/>
      <c r="G32" s="108" t="s">
        <v>16</v>
      </c>
      <c r="H32" s="109"/>
      <c r="I32" s="109"/>
      <c r="J32" s="109"/>
      <c r="K32" s="109"/>
      <c r="L32" s="109"/>
      <c r="M32" s="109"/>
      <c r="N32" s="109"/>
      <c r="O32" s="109"/>
      <c r="P32" s="109"/>
      <c r="Q32" s="110"/>
      <c r="U32" s="14"/>
      <c r="V32" s="14"/>
    </row>
    <row r="33" spans="1:22" s="6" customFormat="1" ht="39" customHeight="1" thickTop="1">
      <c r="A33" s="111" t="s">
        <v>17</v>
      </c>
      <c r="B33" s="113" t="s">
        <v>20</v>
      </c>
      <c r="C33" s="114"/>
      <c r="D33" s="114"/>
      <c r="E33" s="114"/>
      <c r="F33" s="115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12"/>
      <c r="B34" s="116"/>
      <c r="C34" s="117"/>
      <c r="D34" s="117"/>
      <c r="E34" s="117"/>
      <c r="F34" s="118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98" t="s">
        <v>40</v>
      </c>
      <c r="B35" s="142" t="s">
        <v>21</v>
      </c>
      <c r="C35" s="143"/>
      <c r="D35" s="143"/>
      <c r="E35" s="143"/>
      <c r="F35" s="144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99"/>
      <c r="B36" s="145"/>
      <c r="C36" s="146"/>
      <c r="D36" s="146"/>
      <c r="E36" s="146"/>
      <c r="F36" s="147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98" t="s">
        <v>42</v>
      </c>
      <c r="B37" s="100" t="s">
        <v>35</v>
      </c>
      <c r="C37" s="101"/>
      <c r="D37" s="101"/>
      <c r="E37" s="101"/>
      <c r="F37" s="102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06" t="s">
        <v>38</v>
      </c>
      <c r="Q37" s="107"/>
    </row>
    <row r="38" spans="1:22" ht="57" customHeight="1">
      <c r="A38" s="99"/>
      <c r="B38" s="103"/>
      <c r="C38" s="104"/>
      <c r="D38" s="104"/>
      <c r="E38" s="104"/>
      <c r="F38" s="105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  <mergeCell ref="A30:B31"/>
    <mergeCell ref="E6:F8"/>
    <mergeCell ref="G6:H8"/>
    <mergeCell ref="I6:J8"/>
    <mergeCell ref="K6:L8"/>
    <mergeCell ref="I9:J9"/>
    <mergeCell ref="K9:L9"/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2024-11-12T09:06:15Z</cp:lastPrinted>
  <dcterms:created xsi:type="dcterms:W3CDTF">2016-03-18T07:26:58Z</dcterms:created>
  <dcterms:modified xsi:type="dcterms:W3CDTF">2025-05-07T04:19:41Z</dcterms:modified>
</cp:coreProperties>
</file>