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ペナ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ペナン!$A$1:$S$33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7" i="1" l="1"/>
  <c r="K17" i="1"/>
  <c r="J17" i="1"/>
  <c r="H17" i="1"/>
  <c r="G17" i="1"/>
  <c r="E17" i="1"/>
  <c r="F17" i="1" s="1"/>
  <c r="K16" i="1"/>
  <c r="L16" i="1" s="1"/>
  <c r="J16" i="1"/>
  <c r="H16" i="1"/>
  <c r="G16" i="1"/>
  <c r="E16" i="1"/>
  <c r="F16" i="1" s="1"/>
  <c r="L15" i="1"/>
  <c r="K15" i="1"/>
  <c r="J15" i="1"/>
  <c r="G15" i="1"/>
  <c r="H15" i="1" s="1"/>
  <c r="E15" i="1"/>
  <c r="C15" i="1" s="1"/>
  <c r="D15" i="1" s="1"/>
  <c r="L14" i="1"/>
  <c r="K14" i="1"/>
  <c r="J14" i="1"/>
  <c r="H14" i="1"/>
  <c r="G14" i="1"/>
  <c r="F14" i="1"/>
  <c r="E14" i="1"/>
  <c r="C14" i="1"/>
  <c r="D14" i="1" s="1"/>
  <c r="L13" i="1"/>
  <c r="K13" i="1"/>
  <c r="J13" i="1"/>
  <c r="H13" i="1"/>
  <c r="G13" i="1"/>
  <c r="E13" i="1"/>
  <c r="F13" i="1" s="1"/>
  <c r="K12" i="1"/>
  <c r="L12" i="1" s="1"/>
  <c r="J12" i="1"/>
  <c r="H12" i="1"/>
  <c r="G12" i="1"/>
  <c r="E12" i="1"/>
  <c r="F12" i="1" s="1"/>
  <c r="L11" i="1"/>
  <c r="K11" i="1"/>
  <c r="J11" i="1"/>
  <c r="G11" i="1"/>
  <c r="H11" i="1" s="1"/>
  <c r="E11" i="1"/>
  <c r="C11" i="1" s="1"/>
  <c r="D11" i="1" s="1"/>
  <c r="L10" i="1"/>
  <c r="K10" i="1"/>
  <c r="J10" i="1"/>
  <c r="H10" i="1"/>
  <c r="G10" i="1"/>
  <c r="F10" i="1"/>
  <c r="E10" i="1"/>
  <c r="C10" i="1"/>
  <c r="D10" i="1" s="1"/>
  <c r="F15" i="1" l="1"/>
  <c r="F11" i="1"/>
  <c r="C13" i="1"/>
  <c r="D13" i="1" s="1"/>
  <c r="C17" i="1"/>
  <c r="D17" i="1" s="1"/>
  <c r="C12" i="1"/>
  <c r="D12" i="1" s="1"/>
  <c r="C16" i="1"/>
  <c r="D16" i="1" s="1"/>
  <c r="K21" i="1"/>
  <c r="L21" i="1" s="1"/>
  <c r="J21" i="1"/>
  <c r="G21" i="1"/>
  <c r="H21" i="1" s="1"/>
  <c r="E21" i="1"/>
  <c r="F21" i="1" s="1"/>
  <c r="K20" i="1"/>
  <c r="L20" i="1" s="1"/>
  <c r="J20" i="1"/>
  <c r="G20" i="1"/>
  <c r="H20" i="1" s="1"/>
  <c r="E20" i="1"/>
  <c r="F20" i="1" s="1"/>
  <c r="K19" i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C18" i="1" l="1"/>
  <c r="D18" i="1" s="1"/>
  <c r="C20" i="1"/>
  <c r="D20" i="1" s="1"/>
  <c r="C21" i="1"/>
  <c r="D21" i="1" s="1"/>
  <c r="C19" i="1"/>
  <c r="D19" i="1" s="1"/>
</calcChain>
</file>

<file path=xl/sharedStrings.xml><?xml version="1.0" encoding="utf-8"?>
<sst xmlns="http://schemas.openxmlformats.org/spreadsheetml/2006/main" count="54" uniqueCount="49">
  <si>
    <t>　　　　　　　　　PENANG SCHEDULE - 関東　　</t>
    <rPh sb="27" eb="29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</si>
  <si>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</si>
  <si>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</si>
  <si>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</si>
  <si>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</si>
  <si>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</si>
  <si>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</si>
  <si>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TYO</t>
    <phoneticPr fontId="4"/>
  </si>
  <si>
    <t>YOK</t>
    <phoneticPr fontId="4"/>
  </si>
  <si>
    <t>PENANG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</si>
  <si>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</si>
  <si>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7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</si>
  <si>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</si>
  <si>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7"/>
  </si>
  <si>
    <t>東京 CFS</t>
    <phoneticPr fontId="4"/>
  </si>
  <si>
    <t>19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</si>
  <si>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</si>
  <si>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9:00~16:00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</si>
  <si>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</si>
  <si>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</si>
  <si>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※Port Klang 経由</t>
    <rPh sb="12" eb="14">
      <t>ケイユ</t>
    </rPh>
    <phoneticPr fontId="4"/>
  </si>
  <si>
    <t>TEL: 03-3790-1241  FAX: 03-3790-0803 　</t>
    <phoneticPr fontId="4"/>
  </si>
  <si>
    <t>東京都品川区八潮2-8-1 UTOC TFC H/W　　NACCS：1FWC7</t>
    <phoneticPr fontId="3"/>
  </si>
  <si>
    <t>ETD</t>
    <phoneticPr fontId="3"/>
  </si>
  <si>
    <t>ETA</t>
  </si>
  <si>
    <t>YOK</t>
    <phoneticPr fontId="4"/>
  </si>
  <si>
    <t>横浜 CFS</t>
    <rPh sb="0" eb="2">
      <t>ヨコハマ</t>
    </rPh>
    <phoneticPr fontId="4"/>
  </si>
  <si>
    <t>(株)宇徳
本牧　A-6　CFS</t>
    <rPh sb="0" eb="3">
      <t>カブ</t>
    </rPh>
    <rPh sb="3" eb="5">
      <t>ウトク</t>
    </rPh>
    <rPh sb="6" eb="8">
      <t>ホンモク</t>
    </rPh>
    <phoneticPr fontId="3"/>
  </si>
  <si>
    <t>TEL: 045-264-7011  FAX: 045-264-8036 　NACCS:2EWT8</t>
    <phoneticPr fontId="4"/>
  </si>
  <si>
    <t>神奈川県横浜市中区本牧埠頭9-1 本牧埠頭 A-6 CFS　</t>
    <phoneticPr fontId="3"/>
  </si>
  <si>
    <t>WAN HAI 370</t>
  </si>
  <si>
    <t>S014</t>
  </si>
  <si>
    <t>WAN HAI 368</t>
  </si>
  <si>
    <t>WAN HAI 372</t>
  </si>
  <si>
    <t>INTERASIA TRANSCEND</t>
  </si>
  <si>
    <t>S006</t>
  </si>
  <si>
    <t>ALS FLORA</t>
  </si>
  <si>
    <t>0IZJTS1NC</t>
  </si>
  <si>
    <t>S015</t>
  </si>
  <si>
    <t>MATOYA BAY</t>
  </si>
  <si>
    <t>0IZJVS1NC</t>
  </si>
  <si>
    <t>S023</t>
  </si>
  <si>
    <t>0IZJZS1NC</t>
  </si>
  <si>
    <t>No Service</t>
    <phoneticPr fontId="3"/>
  </si>
  <si>
    <t>※BALTIC NORTH</t>
    <phoneticPr fontId="3"/>
  </si>
  <si>
    <t>S007</t>
  </si>
  <si>
    <t>0IZK1S1NC</t>
  </si>
  <si>
    <t>S016</t>
  </si>
  <si>
    <t>0IZK3S1NC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</si>
</sst>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/dd"/>
    <numFmt numFmtId="180" formatCode="00/00\-00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2.1"/>
      <color indexed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21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trike/>
      <sz val="2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0" borderId="0"/>
    <xf numFmtId="0" fontId="3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179" fontId="31" fillId="4" borderId="10" applyNumberFormat="0" applyFont="0" applyFill="0" applyBorder="0" applyAlignment="0">
      <alignment horizontal="center" vertical="center"/>
    </xf>
    <xf numFmtId="0" fontId="3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0" fontId="1" fillId="0" borderId="0" applyFont="0" applyBorder="0"/>
    <xf numFmtId="0" fontId="1" fillId="0" borderId="0">
      <alignment vertical="center"/>
    </xf>
    <xf numFmtId="0" fontId="1" fillId="0" borderId="0">
      <alignment vertical="center"/>
    </xf>
    <xf numFmtId="180" fontId="1" fillId="0" borderId="0" applyFont="0" applyBorder="0"/>
    <xf numFmtId="0" fontId="1" fillId="0" borderId="0" applyFont="0" applyBorder="0"/>
    <xf numFmtId="180" fontId="1" fillId="0" borderId="0" applyFont="0" applyBorder="0"/>
    <xf numFmtId="0" fontId="1" fillId="0" borderId="0"/>
    <xf numFmtId="0" fontId="1" fillId="0" borderId="0"/>
    <xf numFmtId="0" fontId="39" fillId="0" borderId="0"/>
    <xf numFmtId="0" fontId="39" fillId="0" borderId="0"/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>
      <alignment vertical="center"/>
    </xf>
    <xf numFmtId="178" fontId="29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28" fillId="0" borderId="2" xfId="1" applyFont="1" applyBorder="1" applyAlignment="1">
      <alignment horizontal="left" vertical="center"/>
    </xf>
    <xf numFmtId="178" fontId="29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38" fillId="0" borderId="11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3" fillId="0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3" fillId="0" borderId="2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6" fillId="0" borderId="7" xfId="0" applyFont="1" applyBorder="1">
      <alignment vertical="center"/>
    </xf>
    <xf numFmtId="0" fontId="38" fillId="0" borderId="21" xfId="1" applyFont="1" applyBorder="1" applyAlignment="1">
      <alignment horizontal="left" vertical="center"/>
    </xf>
    <xf numFmtId="178" fontId="2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29" fillId="0" borderId="12" xfId="1" applyFont="1" applyBorder="1" applyAlignment="1">
      <alignment horizontal="right" vertical="center"/>
    </xf>
    <xf numFmtId="0" fontId="0" fillId="0" borderId="13" xfId="0" applyBorder="1">
      <alignment vertical="center"/>
    </xf>
    <xf numFmtId="56" fontId="25" fillId="0" borderId="0" xfId="1" applyNumberFormat="1" applyFont="1" applyFill="1" applyBorder="1" applyAlignment="1">
      <alignment horizontal="center" vertical="center"/>
    </xf>
    <xf numFmtId="0" fontId="24" fillId="0" borderId="17" xfId="1" applyFont="1" applyFill="1" applyBorder="1" applyAlignment="1" applyProtection="1">
      <alignment vertical="center"/>
      <protection locked="0"/>
    </xf>
    <xf numFmtId="178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56" fontId="25" fillId="0" borderId="18" xfId="1" applyNumberFormat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center" vertical="center"/>
    </xf>
    <xf numFmtId="0" fontId="24" fillId="0" borderId="23" xfId="1" applyFont="1" applyFill="1" applyBorder="1" applyAlignment="1" applyProtection="1">
      <alignment vertical="center"/>
      <protection locked="0"/>
    </xf>
    <xf numFmtId="178" fontId="25" fillId="0" borderId="24" xfId="1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56" fontId="25" fillId="0" borderId="24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4" fontId="2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27" xfId="1" applyNumberFormat="1" applyFont="1" applyFill="1" applyBorder="1" applyAlignment="1">
      <alignment vertical="center"/>
    </xf>
    <xf numFmtId="0" fontId="24" fillId="0" borderId="14" xfId="1" applyFont="1" applyFill="1" applyBorder="1" applyAlignment="1" applyProtection="1">
      <alignment vertical="center"/>
      <protection locked="0"/>
    </xf>
    <xf numFmtId="14" fontId="24" fillId="0" borderId="15" xfId="1" applyNumberFormat="1" applyFont="1" applyFill="1" applyBorder="1" applyAlignment="1" applyProtection="1">
      <alignment horizontal="center" vertical="center" shrinkToFit="1"/>
      <protection locked="0"/>
    </xf>
    <xf numFmtId="178" fontId="25" fillId="0" borderId="15" xfId="1" applyNumberFormat="1" applyFont="1" applyFill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56" fontId="25" fillId="0" borderId="15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23" fillId="3" borderId="27" xfId="1" applyFont="1" applyFill="1" applyBorder="1" applyAlignment="1">
      <alignment horizontal="center" vertical="center"/>
    </xf>
    <xf numFmtId="0" fontId="21" fillId="3" borderId="18" xfId="1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0" fillId="3" borderId="15" xfId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 wrapText="1"/>
    </xf>
    <xf numFmtId="0" fontId="20" fillId="3" borderId="26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2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177" fontId="14" fillId="3" borderId="27" xfId="1" applyNumberFormat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178" fontId="40" fillId="0" borderId="18" xfId="1" applyNumberFormat="1" applyFont="1" applyFill="1" applyBorder="1" applyAlignment="1">
      <alignment horizontal="center" vertical="center"/>
    </xf>
    <xf numFmtId="0" fontId="40" fillId="0" borderId="18" xfId="1" applyFont="1" applyFill="1" applyBorder="1" applyAlignment="1">
      <alignment horizontal="center" vertical="center"/>
    </xf>
    <xf numFmtId="56" fontId="40" fillId="0" borderId="18" xfId="1" applyNumberFormat="1" applyFont="1" applyFill="1" applyBorder="1" applyAlignment="1">
      <alignment horizontal="center" vertical="center"/>
    </xf>
    <xf numFmtId="0" fontId="40" fillId="0" borderId="19" xfId="1" applyFont="1" applyFill="1" applyBorder="1" applyAlignment="1">
      <alignment horizontal="center" vertical="center"/>
    </xf>
  </cellXfs>
  <cellStyles count="98">
    <cellStyle name="EXCLセル結合" xfId="8"/>
    <cellStyle name="Normal" xfId="97"/>
    <cellStyle name="Normal 2" xfId="9"/>
    <cellStyle name="パーセント 2" xfId="10"/>
    <cellStyle name="パーセント 3" xfId="11"/>
    <cellStyle name="パーセント 4" xfId="12"/>
    <cellStyle name="ハイパーリンク 2" xfId="13"/>
    <cellStyle name="ハイパーリンク 3" xfId="14"/>
    <cellStyle name="標準" xfId="0" builtinId="0"/>
    <cellStyle name="標準 10" xfId="15"/>
    <cellStyle name="標準 11" xfId="16"/>
    <cellStyle name="標準 11 2" xfId="17"/>
    <cellStyle name="標準 12" xfId="18"/>
    <cellStyle name="標準 12 2" xfId="19"/>
    <cellStyle name="標準 12_Book2" xfId="20"/>
    <cellStyle name="標準 13" xfId="21"/>
    <cellStyle name="標準 14" xfId="96"/>
    <cellStyle name="標準 2" xfId="1"/>
    <cellStyle name="標準 2 2" xfId="22"/>
    <cellStyle name="標準 2 2 2" xfId="23"/>
    <cellStyle name="標準 2 2 3" xfId="24"/>
    <cellStyle name="標準 2 2 3 2" xfId="25"/>
    <cellStyle name="標準 2 2 3 2 2" xfId="26"/>
    <cellStyle name="標準 2 2 3 3" xfId="27"/>
    <cellStyle name="標準 2 2 3 4" xfId="28"/>
    <cellStyle name="標準 2 2 3 4 2" xfId="29"/>
    <cellStyle name="標準 2 2 3_新EUR 入力用" xfId="30"/>
    <cellStyle name="標準 2 2 4" xfId="31"/>
    <cellStyle name="標準 2 2_新EUR 入力用" xfId="32"/>
    <cellStyle name="標準 2_アジア（中国）向けスケジュール0514" xfId="33"/>
    <cellStyle name="標準 3" xfId="34"/>
    <cellStyle name="標準 3 2" xfId="35"/>
    <cellStyle name="標準 3 2 2" xfId="36"/>
    <cellStyle name="標準 3 3" xfId="37"/>
    <cellStyle name="標準 3 3 2" xfId="38"/>
    <cellStyle name="標準 3 3 2 2" xfId="39"/>
    <cellStyle name="標準 3 3 3_Book2" xfId="40"/>
    <cellStyle name="標準 3 4" xfId="41"/>
    <cellStyle name="標準 3 5" xfId="42"/>
    <cellStyle name="標準 3 5 2" xfId="43"/>
    <cellStyle name="標準 3_SCHE(関西） 入力用" xfId="44"/>
    <cellStyle name="標準 4" xfId="45"/>
    <cellStyle name="標準 4 2" xfId="46"/>
    <cellStyle name="標準 4 3" xfId="47"/>
    <cellStyle name="標準 4 4" xfId="48"/>
    <cellStyle name="標準 4 5" xfId="49"/>
    <cellStyle name="標準 4 5 10" xfId="50"/>
    <cellStyle name="標準 4 5 11" xfId="51"/>
    <cellStyle name="標準 4 5 12" xfId="52"/>
    <cellStyle name="標準 4 5 13" xfId="53"/>
    <cellStyle name="標準 4 5 14" xfId="54"/>
    <cellStyle name="標準 4 5 14 2" xfId="55"/>
    <cellStyle name="標準 4 5 14 3" xfId="56"/>
    <cellStyle name="標準 4 5 14 3 2" xfId="57"/>
    <cellStyle name="標準 4 5 14 3_新EUR 入力用" xfId="58"/>
    <cellStyle name="標準 4 5 14 4" xfId="59"/>
    <cellStyle name="標準 4 5 14 4 2" xfId="60"/>
    <cellStyle name="標準 4 5 14 4 3" xfId="61"/>
    <cellStyle name="標準 4 5 14 4 3 2" xfId="62"/>
    <cellStyle name="標準 4 5 14 4 3 2 2" xfId="63"/>
    <cellStyle name="標準 4 5 14 4 3 2 2 2" xfId="64"/>
    <cellStyle name="標準 4 5 14 4 3 2 2 3" xfId="65"/>
    <cellStyle name="標準 4 5 14 4 3 2 2 4" xfId="66"/>
    <cellStyle name="標準 4 5 14 4 3 2 2 5" xfId="67"/>
    <cellStyle name="標準 4 5 14 4 3 2 2 6" xfId="68"/>
    <cellStyle name="標準 4 5 14 4 3 2 2_新EUR 入力用" xfId="69"/>
    <cellStyle name="標準 4 5 14 4 3 2_新EUR 入力用" xfId="70"/>
    <cellStyle name="標準 4 5 14 4 3_新EUR 入力用" xfId="71"/>
    <cellStyle name="標準 4 5 14 4_新EUR 入力用" xfId="72"/>
    <cellStyle name="標準 4 5 14_新EUR 入力用" xfId="73"/>
    <cellStyle name="標準 4 5 2" xfId="74"/>
    <cellStyle name="標準 4 5 3" xfId="75"/>
    <cellStyle name="標準 4 5 4" xfId="76"/>
    <cellStyle name="標準 4 5 5" xfId="77"/>
    <cellStyle name="標準 4 5 6" xfId="78"/>
    <cellStyle name="標準 4 5 7" xfId="79"/>
    <cellStyle name="標準 4 5 8" xfId="80"/>
    <cellStyle name="標準 4 5 9" xfId="81"/>
    <cellStyle name="標準 4 5_新EUR 入力用" xfId="82"/>
    <cellStyle name="標準 4 6" xfId="83"/>
    <cellStyle name="標準 4_新EUR 入力用" xfId="84"/>
    <cellStyle name="標準 5" xfId="85"/>
    <cellStyle name="標準 6" xfId="86"/>
    <cellStyle name="標準 7" xfId="87"/>
    <cellStyle name="標準 7 2" xfId="88"/>
    <cellStyle name="標準 7_新EUR 入力用" xfId="89"/>
    <cellStyle name="標準 8" xfId="90"/>
    <cellStyle name="標準 8 2" xfId="91"/>
    <cellStyle name="標準 8 2 2" xfId="92"/>
    <cellStyle name="標準 8 3" xfId="93"/>
    <cellStyle name="標準 9" xfId="94"/>
    <cellStyle name="標準 9 2" xfId="95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65522" cy="104775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522" cy="1047750"/>
        </a:xfrm>
        <a:prstGeom prst="rect">
          <a:avLst/>
        </a:prstGeom>
      </xdr:spPr>
    </xdr:pic>
    <xdr:clientData/>
  </xdr:oneCellAnchor>
  <xdr:twoCellAnchor editAs="absolute">
    <xdr:from>
      <xdr:col>13</xdr:col>
      <xdr:colOff>1287266</xdr:colOff>
      <xdr:row>3</xdr:row>
      <xdr:rowOff>187515</xdr:rowOff>
    </xdr:from>
    <xdr:to>
      <xdr:col>17</xdr:col>
      <xdr:colOff>95251</xdr:colOff>
      <xdr:row>11</xdr:row>
      <xdr:rowOff>547687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8579" y="2497328"/>
          <a:ext cx="5380235" cy="4932172"/>
        </a:xfrm>
        <a:prstGeom prst="rect">
          <a:avLst/>
        </a:prstGeom>
      </xdr:spPr>
    </xdr:pic>
    <xdr:clientData/>
  </xdr:twoCellAnchor>
  <xdr:twoCellAnchor editAs="absolute">
    <xdr:from>
      <xdr:col>13</xdr:col>
      <xdr:colOff>868065</xdr:colOff>
      <xdr:row>12</xdr:row>
      <xdr:rowOff>23817</xdr:rowOff>
    </xdr:from>
    <xdr:to>
      <xdr:col>18</xdr:col>
      <xdr:colOff>642936</xdr:colOff>
      <xdr:row>29</xdr:row>
      <xdr:rowOff>238124</xdr:rowOff>
    </xdr:to>
    <xdr:sp macro="" textlink="">
      <xdr:nvSpPr>
        <xdr:cNvPr id="8" name="テキスト ボックス 7"/>
        <xdr:cNvSpPr txBox="1"/>
      </xdr:nvSpPr>
      <xdr:spPr>
        <a:xfrm>
          <a:off x="18989378" y="7548567"/>
          <a:ext cx="8299746" cy="1071562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1214439</xdr:colOff>
      <xdr:row>21</xdr:row>
      <xdr:rowOff>452438</xdr:rowOff>
    </xdr:from>
    <xdr:ext cx="3357560" cy="1809752"/>
    <xdr:sp macro="" textlink="">
      <xdr:nvSpPr>
        <xdr:cNvPr id="6" name="テキスト ボックス 5"/>
        <xdr:cNvSpPr txBox="1"/>
      </xdr:nvSpPr>
      <xdr:spPr>
        <a:xfrm>
          <a:off x="1214439" y="12477751"/>
          <a:ext cx="3357560" cy="180975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23813</xdr:colOff>
      <xdr:row>2</xdr:row>
      <xdr:rowOff>71437</xdr:rowOff>
    </xdr:from>
    <xdr:to>
      <xdr:col>3</xdr:col>
      <xdr:colOff>28575</xdr:colOff>
      <xdr:row>2</xdr:row>
      <xdr:rowOff>910237</xdr:rowOff>
    </xdr:to>
    <xdr:sp macro="" textlink="">
      <xdr:nvSpPr>
        <xdr:cNvPr id="11" name="角丸四角形 10"/>
        <xdr:cNvSpPr/>
      </xdr:nvSpPr>
      <xdr:spPr>
        <a:xfrm>
          <a:off x="23813" y="1433512"/>
          <a:ext cx="7548562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71441</xdr:colOff>
      <xdr:row>21</xdr:row>
      <xdr:rowOff>238126</xdr:rowOff>
    </xdr:from>
    <xdr:to>
      <xdr:col>10</xdr:col>
      <xdr:colOff>1095375</xdr:colOff>
      <xdr:row>25</xdr:row>
      <xdr:rowOff>238126</xdr:rowOff>
    </xdr:to>
    <xdr:grpSp>
      <xdr:nvGrpSpPr>
        <xdr:cNvPr id="13" name="グループ化 12"/>
        <xdr:cNvGrpSpPr/>
      </xdr:nvGrpSpPr>
      <xdr:grpSpPr>
        <a:xfrm>
          <a:off x="8286754" y="13549314"/>
          <a:ext cx="7905746" cy="2571750"/>
          <a:chOff x="25825234" y="500454"/>
          <a:chExt cx="10364643" cy="4445000"/>
        </a:xfrm>
      </xdr:grpSpPr>
      <xdr:sp macro="" textlink="">
        <xdr:nvSpPr>
          <xdr:cNvPr id="14" name="円/楕円 13"/>
          <xdr:cNvSpPr/>
        </xdr:nvSpPr>
        <xdr:spPr>
          <a:xfrm>
            <a:off x="25825234" y="500454"/>
            <a:ext cx="10364643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7152594" y="1324036"/>
            <a:ext cx="7676589" cy="3044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zoomScale="40" zoomScaleNormal="50" zoomScaleSheetLayoutView="40" workbookViewId="0">
      <selection activeCell="P3" sqref="P3:Q3"/>
    </sheetView>
  </sheetViews>
  <sheetFormatPr defaultRowHeight="13.5"/>
  <cols>
    <col min="1" max="1" width="59.875" customWidth="1"/>
    <col min="2" max="2" width="21.875" customWidth="1"/>
    <col min="3" max="3" width="17.625" customWidth="1"/>
    <col min="4" max="4" width="8.5" customWidth="1"/>
    <col min="5" max="5" width="17.625" customWidth="1"/>
    <col min="6" max="6" width="8.5" customWidth="1"/>
    <col min="7" max="7" width="23.875" customWidth="1"/>
    <col min="8" max="8" width="8.5" customWidth="1"/>
    <col min="9" max="9" width="23.875" customWidth="1"/>
    <col min="10" max="10" width="8.5" customWidth="1"/>
    <col min="11" max="11" width="17.625" customWidth="1"/>
    <col min="12" max="12" width="8.5" customWidth="1"/>
    <col min="13" max="13" width="13.75" customWidth="1"/>
    <col min="14" max="17" width="21.625" customWidth="1"/>
    <col min="18" max="18" width="2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3.75" customHeight="1"/>
    <row r="3" spans="1:20" s="5" customFormat="1" ht="74.25" customHeight="1">
      <c r="A3" s="7"/>
      <c r="B3" s="8"/>
      <c r="C3" s="8"/>
      <c r="D3" s="8"/>
      <c r="F3" s="9" t="s">
        <v>20</v>
      </c>
      <c r="G3" s="8"/>
      <c r="H3" s="8"/>
      <c r="I3" s="10"/>
      <c r="J3" s="11"/>
      <c r="M3" s="8"/>
      <c r="N3" s="10"/>
      <c r="O3" s="11" t="s">
        <v>1</v>
      </c>
      <c r="P3" s="94">
        <v>45761</v>
      </c>
      <c r="Q3" s="94"/>
      <c r="R3" s="27" t="s">
        <v>18</v>
      </c>
    </row>
    <row r="4" spans="1:20" s="13" customFormat="1" ht="71.25" customHeight="1">
      <c r="A4" s="12" t="s">
        <v>2</v>
      </c>
      <c r="B4" s="10"/>
      <c r="C4" s="10"/>
      <c r="D4" s="10"/>
      <c r="E4" s="10"/>
      <c r="F4" s="10"/>
      <c r="I4" s="35"/>
      <c r="J4" s="36"/>
      <c r="K4" s="35"/>
      <c r="L4" s="36"/>
      <c r="N4" s="14"/>
      <c r="O4" s="14"/>
      <c r="P4" s="14"/>
      <c r="Q4" s="15"/>
      <c r="R4" s="14"/>
    </row>
    <row r="5" spans="1:20" s="16" customFormat="1" ht="37.5" customHeight="1">
      <c r="A5" s="95" t="s">
        <v>3</v>
      </c>
      <c r="B5" s="88" t="s">
        <v>4</v>
      </c>
      <c r="C5" s="88" t="s">
        <v>5</v>
      </c>
      <c r="D5" s="88"/>
      <c r="E5" s="88"/>
      <c r="F5" s="88"/>
      <c r="G5" s="87" t="s">
        <v>24</v>
      </c>
      <c r="H5" s="87"/>
      <c r="I5" s="87" t="s">
        <v>23</v>
      </c>
      <c r="J5" s="87"/>
      <c r="K5" s="87" t="s">
        <v>6</v>
      </c>
      <c r="L5" s="100"/>
    </row>
    <row r="6" spans="1:20" s="16" customFormat="1" ht="37.5" customHeight="1">
      <c r="A6" s="96"/>
      <c r="B6" s="98"/>
      <c r="C6" s="74" t="s">
        <v>7</v>
      </c>
      <c r="D6" s="74"/>
      <c r="E6" s="74" t="s">
        <v>25</v>
      </c>
      <c r="F6" s="74"/>
      <c r="G6" s="74" t="s">
        <v>8</v>
      </c>
      <c r="H6" s="74"/>
      <c r="I6" s="74" t="s">
        <v>8</v>
      </c>
      <c r="J6" s="74"/>
      <c r="K6" s="71" t="s">
        <v>9</v>
      </c>
      <c r="L6" s="72"/>
    </row>
    <row r="7" spans="1:20" s="16" customFormat="1" ht="37.5" customHeight="1">
      <c r="A7" s="96"/>
      <c r="B7" s="98"/>
      <c r="C7" s="74"/>
      <c r="D7" s="74"/>
      <c r="E7" s="74"/>
      <c r="F7" s="74"/>
      <c r="G7" s="74"/>
      <c r="H7" s="74"/>
      <c r="I7" s="74"/>
      <c r="J7" s="74"/>
      <c r="K7" s="71"/>
      <c r="L7" s="72"/>
    </row>
    <row r="8" spans="1:20" s="16" customFormat="1" ht="37.5" customHeight="1">
      <c r="A8" s="96"/>
      <c r="B8" s="98"/>
      <c r="C8" s="74"/>
      <c r="D8" s="74"/>
      <c r="E8" s="74"/>
      <c r="F8" s="74"/>
      <c r="G8" s="74"/>
      <c r="H8" s="74"/>
      <c r="I8" s="74"/>
      <c r="J8" s="74"/>
      <c r="K8" s="71"/>
      <c r="L8" s="72"/>
    </row>
    <row r="9" spans="1:20" s="16" customFormat="1" ht="37.5" customHeight="1">
      <c r="A9" s="97"/>
      <c r="B9" s="99"/>
      <c r="C9" s="64"/>
      <c r="D9" s="64"/>
      <c r="E9" s="73"/>
      <c r="F9" s="73"/>
      <c r="G9" s="73"/>
      <c r="H9" s="73"/>
      <c r="I9" s="101" t="s">
        <v>10</v>
      </c>
      <c r="J9" s="101"/>
      <c r="K9" s="73" t="s">
        <v>15</v>
      </c>
      <c r="L9" s="102"/>
    </row>
    <row r="10" spans="1:20" s="16" customFormat="1" ht="51" customHeight="1">
      <c r="A10" s="65" t="s">
        <v>34</v>
      </c>
      <c r="B10" s="66" t="s">
        <v>35</v>
      </c>
      <c r="C10" s="67">
        <f>E10</f>
        <v>45763</v>
      </c>
      <c r="D10" s="68" t="str">
        <f>TEXT(C10,"aaa")</f>
        <v>水</v>
      </c>
      <c r="E10" s="67">
        <f t="shared" ref="E10" si="0">I10-3</f>
        <v>45763</v>
      </c>
      <c r="F10" s="68" t="str">
        <f>TEXT(E10,"aaa")</f>
        <v>水</v>
      </c>
      <c r="G10" s="67">
        <f>I10-1</f>
        <v>45765</v>
      </c>
      <c r="H10" s="68" t="str">
        <f t="shared" ref="H10:H17" si="1">TEXT(G10,"aaa")</f>
        <v>金</v>
      </c>
      <c r="I10" s="67">
        <v>45766</v>
      </c>
      <c r="J10" s="69" t="str">
        <f t="shared" ref="J10:J17" si="2">TEXT(I10,"aaa")</f>
        <v>土</v>
      </c>
      <c r="K10" s="67">
        <f>I10+18</f>
        <v>45784</v>
      </c>
      <c r="L10" s="70" t="str">
        <f t="shared" ref="L10:L17" si="3">TEXT(K10,"aaa")</f>
        <v>水</v>
      </c>
    </row>
    <row r="11" spans="1:20" s="16" customFormat="1" ht="51" customHeight="1">
      <c r="A11" s="52" t="s">
        <v>36</v>
      </c>
      <c r="B11" s="62" t="s">
        <v>37</v>
      </c>
      <c r="C11" s="53">
        <f>E11</f>
        <v>45764</v>
      </c>
      <c r="D11" s="54" t="str">
        <f>TEXT(C11,"aaa")</f>
        <v>木</v>
      </c>
      <c r="E11" s="53">
        <f t="shared" ref="E11" si="4">I11-5</f>
        <v>45764</v>
      </c>
      <c r="F11" s="54" t="str">
        <f>TEXT(E11,"aaa")</f>
        <v>木</v>
      </c>
      <c r="G11" s="53">
        <f t="shared" ref="G11" si="5">I11-1</f>
        <v>45768</v>
      </c>
      <c r="H11" s="54" t="str">
        <f t="shared" si="1"/>
        <v>月</v>
      </c>
      <c r="I11" s="53">
        <v>45769</v>
      </c>
      <c r="J11" s="55" t="str">
        <f t="shared" si="2"/>
        <v>火</v>
      </c>
      <c r="K11" s="53">
        <f t="shared" ref="K11" si="6">I11+17</f>
        <v>45786</v>
      </c>
      <c r="L11" s="56" t="str">
        <f t="shared" si="3"/>
        <v>金</v>
      </c>
    </row>
    <row r="12" spans="1:20" s="16" customFormat="1" ht="51" customHeight="1">
      <c r="A12" s="52" t="s">
        <v>30</v>
      </c>
      <c r="B12" s="62" t="s">
        <v>38</v>
      </c>
      <c r="C12" s="53">
        <f t="shared" ref="C12:C13" si="7">E12</f>
        <v>45770</v>
      </c>
      <c r="D12" s="54" t="str">
        <f t="shared" ref="D12:D13" si="8">TEXT(C12,"aaa")</f>
        <v>水</v>
      </c>
      <c r="E12" s="53">
        <f t="shared" ref="E12" si="9">I12-3</f>
        <v>45770</v>
      </c>
      <c r="F12" s="54" t="str">
        <f t="shared" ref="F12:F13" si="10">TEXT(E12,"aaa")</f>
        <v>水</v>
      </c>
      <c r="G12" s="53">
        <f>I12-1</f>
        <v>45772</v>
      </c>
      <c r="H12" s="54" t="str">
        <f t="shared" si="1"/>
        <v>金</v>
      </c>
      <c r="I12" s="53">
        <v>45773</v>
      </c>
      <c r="J12" s="55" t="str">
        <f t="shared" si="2"/>
        <v>土</v>
      </c>
      <c r="K12" s="53">
        <f>I12+18</f>
        <v>45791</v>
      </c>
      <c r="L12" s="56" t="str">
        <f t="shared" si="3"/>
        <v>水</v>
      </c>
    </row>
    <row r="13" spans="1:20" s="16" customFormat="1" ht="51" customHeight="1">
      <c r="A13" s="52" t="s">
        <v>39</v>
      </c>
      <c r="B13" s="62" t="s">
        <v>40</v>
      </c>
      <c r="C13" s="53">
        <f t="shared" si="7"/>
        <v>45771</v>
      </c>
      <c r="D13" s="54" t="str">
        <f t="shared" si="8"/>
        <v>木</v>
      </c>
      <c r="E13" s="53">
        <f t="shared" ref="E13" si="11">I13-5</f>
        <v>45771</v>
      </c>
      <c r="F13" s="54" t="str">
        <f t="shared" si="10"/>
        <v>木</v>
      </c>
      <c r="G13" s="53">
        <f t="shared" ref="G13" si="12">I13-1</f>
        <v>45775</v>
      </c>
      <c r="H13" s="54" t="str">
        <f t="shared" si="1"/>
        <v>月</v>
      </c>
      <c r="I13" s="53">
        <v>45776</v>
      </c>
      <c r="J13" s="55" t="str">
        <f t="shared" si="2"/>
        <v>火</v>
      </c>
      <c r="K13" s="53">
        <f t="shared" ref="K13" si="13">I13+17</f>
        <v>45793</v>
      </c>
      <c r="L13" s="56" t="str">
        <f t="shared" si="3"/>
        <v>金</v>
      </c>
    </row>
    <row r="14" spans="1:20" s="16" customFormat="1" ht="51" customHeight="1">
      <c r="A14" s="52" t="s">
        <v>32</v>
      </c>
      <c r="B14" s="62" t="s">
        <v>41</v>
      </c>
      <c r="C14" s="53">
        <f>E14</f>
        <v>45777</v>
      </c>
      <c r="D14" s="54" t="str">
        <f>TEXT(C14,"aaa")</f>
        <v>水</v>
      </c>
      <c r="E14" s="53">
        <f t="shared" ref="E14" si="14">I14-3</f>
        <v>45777</v>
      </c>
      <c r="F14" s="54" t="str">
        <f>TEXT(E14,"aaa")</f>
        <v>水</v>
      </c>
      <c r="G14" s="53">
        <f>I14-1</f>
        <v>45779</v>
      </c>
      <c r="H14" s="54" t="str">
        <f t="shared" si="1"/>
        <v>金</v>
      </c>
      <c r="I14" s="53">
        <v>45780</v>
      </c>
      <c r="J14" s="55" t="str">
        <f t="shared" si="2"/>
        <v>土</v>
      </c>
      <c r="K14" s="53">
        <f>I14+18</f>
        <v>45798</v>
      </c>
      <c r="L14" s="56" t="str">
        <f t="shared" si="3"/>
        <v>水</v>
      </c>
    </row>
    <row r="15" spans="1:20" s="16" customFormat="1" ht="51" customHeight="1">
      <c r="A15" s="52" t="s">
        <v>43</v>
      </c>
      <c r="B15" s="62"/>
      <c r="C15" s="103">
        <f>E15</f>
        <v>45778</v>
      </c>
      <c r="D15" s="104" t="str">
        <f>TEXT(C15,"aaa")</f>
        <v>木</v>
      </c>
      <c r="E15" s="103">
        <f t="shared" ref="E15" si="15">I15-5</f>
        <v>45778</v>
      </c>
      <c r="F15" s="104" t="str">
        <f>TEXT(E15,"aaa")</f>
        <v>木</v>
      </c>
      <c r="G15" s="103">
        <f t="shared" ref="G15" si="16">I15-1</f>
        <v>45782</v>
      </c>
      <c r="H15" s="104" t="str">
        <f t="shared" si="1"/>
        <v>月</v>
      </c>
      <c r="I15" s="103">
        <v>45783</v>
      </c>
      <c r="J15" s="105" t="str">
        <f t="shared" si="2"/>
        <v>火</v>
      </c>
      <c r="K15" s="103">
        <f t="shared" ref="K15" si="17">I15+17</f>
        <v>45800</v>
      </c>
      <c r="L15" s="106" t="str">
        <f t="shared" si="3"/>
        <v>金</v>
      </c>
    </row>
    <row r="16" spans="1:20" s="16" customFormat="1" ht="51" customHeight="1">
      <c r="A16" s="52" t="s">
        <v>33</v>
      </c>
      <c r="B16" s="62" t="s">
        <v>31</v>
      </c>
      <c r="C16" s="53">
        <f t="shared" ref="C16:C17" si="18">E16</f>
        <v>45784</v>
      </c>
      <c r="D16" s="54" t="str">
        <f t="shared" ref="D16:D17" si="19">TEXT(C16,"aaa")</f>
        <v>水</v>
      </c>
      <c r="E16" s="53">
        <f t="shared" ref="E16" si="20">I16-3</f>
        <v>45784</v>
      </c>
      <c r="F16" s="54" t="str">
        <f t="shared" ref="F16:F17" si="21">TEXT(E16,"aaa")</f>
        <v>水</v>
      </c>
      <c r="G16" s="53">
        <f>I16-1</f>
        <v>45786</v>
      </c>
      <c r="H16" s="54" t="str">
        <f t="shared" si="1"/>
        <v>金</v>
      </c>
      <c r="I16" s="53">
        <v>45787</v>
      </c>
      <c r="J16" s="55" t="str">
        <f t="shared" si="2"/>
        <v>土</v>
      </c>
      <c r="K16" s="53">
        <f>I16+18</f>
        <v>45805</v>
      </c>
      <c r="L16" s="56" t="str">
        <f t="shared" si="3"/>
        <v>水</v>
      </c>
    </row>
    <row r="17" spans="1:19" s="16" customFormat="1" ht="51" customHeight="1">
      <c r="A17" s="52" t="s">
        <v>44</v>
      </c>
      <c r="B17" s="62" t="s">
        <v>42</v>
      </c>
      <c r="C17" s="53">
        <f t="shared" si="18"/>
        <v>45785</v>
      </c>
      <c r="D17" s="54" t="str">
        <f t="shared" si="19"/>
        <v>木</v>
      </c>
      <c r="E17" s="53">
        <f t="shared" ref="E17" si="22">I17-5</f>
        <v>45785</v>
      </c>
      <c r="F17" s="54" t="str">
        <f t="shared" si="21"/>
        <v>木</v>
      </c>
      <c r="G17" s="53">
        <f t="shared" ref="G17" si="23">I17-1</f>
        <v>45789</v>
      </c>
      <c r="H17" s="54" t="str">
        <f t="shared" si="1"/>
        <v>月</v>
      </c>
      <c r="I17" s="53">
        <v>45790</v>
      </c>
      <c r="J17" s="55" t="str">
        <f t="shared" si="2"/>
        <v>火</v>
      </c>
      <c r="K17" s="53">
        <f t="shared" ref="K17" si="24">I17+17</f>
        <v>45807</v>
      </c>
      <c r="L17" s="56" t="str">
        <f t="shared" si="3"/>
        <v>金</v>
      </c>
    </row>
    <row r="18" spans="1:19" s="16" customFormat="1" ht="51" customHeight="1">
      <c r="A18" s="52" t="s">
        <v>34</v>
      </c>
      <c r="B18" s="62" t="s">
        <v>45</v>
      </c>
      <c r="C18" s="53">
        <f>E18</f>
        <v>45791</v>
      </c>
      <c r="D18" s="54" t="str">
        <f>TEXT(C18,"aaa")</f>
        <v>水</v>
      </c>
      <c r="E18" s="53">
        <f t="shared" ref="E18" si="25">I18-3</f>
        <v>45791</v>
      </c>
      <c r="F18" s="54" t="str">
        <f>TEXT(E18,"aaa")</f>
        <v>水</v>
      </c>
      <c r="G18" s="53">
        <f>I18-1</f>
        <v>45793</v>
      </c>
      <c r="H18" s="54" t="str">
        <f t="shared" ref="H18:H20" si="26">TEXT(G18,"aaa")</f>
        <v>金</v>
      </c>
      <c r="I18" s="53">
        <v>45794</v>
      </c>
      <c r="J18" s="55" t="str">
        <f t="shared" ref="J18:J20" si="27">TEXT(I18,"aaa")</f>
        <v>土</v>
      </c>
      <c r="K18" s="53">
        <f>I18+18</f>
        <v>45812</v>
      </c>
      <c r="L18" s="56" t="str">
        <f t="shared" ref="L18:L20" si="28">TEXT(K18,"aaa")</f>
        <v>水</v>
      </c>
    </row>
    <row r="19" spans="1:19" s="16" customFormat="1" ht="51" customHeight="1">
      <c r="A19" s="52" t="s">
        <v>36</v>
      </c>
      <c r="B19" s="62" t="s">
        <v>46</v>
      </c>
      <c r="C19" s="53">
        <f>E19</f>
        <v>45792</v>
      </c>
      <c r="D19" s="54" t="str">
        <f>TEXT(C19,"aaa")</f>
        <v>木</v>
      </c>
      <c r="E19" s="53">
        <f t="shared" ref="E19" si="29">I19-5</f>
        <v>45792</v>
      </c>
      <c r="F19" s="54" t="str">
        <f>TEXT(E19,"aaa")</f>
        <v>木</v>
      </c>
      <c r="G19" s="53">
        <f t="shared" ref="G19" si="30">I19-1</f>
        <v>45796</v>
      </c>
      <c r="H19" s="54" t="str">
        <f t="shared" si="26"/>
        <v>月</v>
      </c>
      <c r="I19" s="53">
        <v>45797</v>
      </c>
      <c r="J19" s="55" t="str">
        <f t="shared" si="27"/>
        <v>火</v>
      </c>
      <c r="K19" s="53">
        <f t="shared" ref="K19" si="31">I19+17</f>
        <v>45814</v>
      </c>
      <c r="L19" s="56" t="str">
        <f t="shared" si="28"/>
        <v>金</v>
      </c>
    </row>
    <row r="20" spans="1:19" s="16" customFormat="1" ht="51" customHeight="1">
      <c r="A20" s="52" t="s">
        <v>30</v>
      </c>
      <c r="B20" s="62" t="s">
        <v>47</v>
      </c>
      <c r="C20" s="53">
        <f t="shared" ref="C20:C21" si="32">E20</f>
        <v>45798</v>
      </c>
      <c r="D20" s="54" t="str">
        <f t="shared" ref="D20:D21" si="33">TEXT(C20,"aaa")</f>
        <v>水</v>
      </c>
      <c r="E20" s="53">
        <f t="shared" ref="E20" si="34">I20-3</f>
        <v>45798</v>
      </c>
      <c r="F20" s="54" t="str">
        <f t="shared" ref="F20:F21" si="35">TEXT(E20,"aaa")</f>
        <v>水</v>
      </c>
      <c r="G20" s="53">
        <f>I20-1</f>
        <v>45800</v>
      </c>
      <c r="H20" s="54" t="str">
        <f t="shared" si="26"/>
        <v>金</v>
      </c>
      <c r="I20" s="53">
        <v>45801</v>
      </c>
      <c r="J20" s="55" t="str">
        <f t="shared" si="27"/>
        <v>土</v>
      </c>
      <c r="K20" s="53">
        <f>I20+18</f>
        <v>45819</v>
      </c>
      <c r="L20" s="56" t="str">
        <f t="shared" si="28"/>
        <v>水</v>
      </c>
    </row>
    <row r="21" spans="1:19" s="16" customFormat="1" ht="51" customHeight="1">
      <c r="A21" s="57" t="s">
        <v>39</v>
      </c>
      <c r="B21" s="63" t="s">
        <v>48</v>
      </c>
      <c r="C21" s="58">
        <f t="shared" si="32"/>
        <v>45799</v>
      </c>
      <c r="D21" s="59" t="str">
        <f t="shared" si="33"/>
        <v>木</v>
      </c>
      <c r="E21" s="58">
        <f t="shared" ref="E21" si="36">I21-5</f>
        <v>45799</v>
      </c>
      <c r="F21" s="59" t="str">
        <f t="shared" si="35"/>
        <v>木</v>
      </c>
      <c r="G21" s="58">
        <f t="shared" ref="G21" si="37">I21-1</f>
        <v>45803</v>
      </c>
      <c r="H21" s="59" t="str">
        <f t="shared" ref="H21" si="38">TEXT(G21,"aaa")</f>
        <v>月</v>
      </c>
      <c r="I21" s="58">
        <v>45804</v>
      </c>
      <c r="J21" s="60" t="str">
        <f t="shared" ref="J21" si="39">TEXT(I21,"aaa")</f>
        <v>火</v>
      </c>
      <c r="K21" s="58">
        <f t="shared" ref="K21" si="40">I21+17</f>
        <v>45821</v>
      </c>
      <c r="L21" s="61" t="str">
        <f t="shared" ref="L21" si="41">TEXT(K21,"aaa")</f>
        <v>金</v>
      </c>
    </row>
    <row r="22" spans="1:19" s="16" customFormat="1" ht="51" customHeight="1"/>
    <row r="23" spans="1:19" s="16" customFormat="1" ht="51" customHeight="1">
      <c r="A23" s="32"/>
      <c r="B23" s="33"/>
      <c r="C23" s="30"/>
      <c r="D23" s="31"/>
      <c r="E23" s="30"/>
      <c r="F23" s="31"/>
      <c r="G23" s="30"/>
      <c r="H23" s="31"/>
      <c r="I23" s="30"/>
      <c r="J23" s="51"/>
      <c r="K23" s="30"/>
      <c r="L23" s="31"/>
    </row>
    <row r="24" spans="1:19" s="16" customFormat="1" ht="51" customHeight="1">
      <c r="A24" s="32"/>
      <c r="B24" s="33"/>
      <c r="C24" s="30"/>
      <c r="D24" s="31"/>
      <c r="E24" s="30"/>
      <c r="F24" s="31"/>
      <c r="G24" s="30"/>
      <c r="H24" s="31"/>
      <c r="I24" s="30"/>
      <c r="J24" s="51"/>
      <c r="K24" s="30"/>
      <c r="L24" s="31"/>
    </row>
    <row r="25" spans="1:19" s="16" customFormat="1" ht="51" customHeight="1">
      <c r="A25" s="75" t="s">
        <v>17</v>
      </c>
      <c r="B25" s="75"/>
      <c r="C25" s="30"/>
      <c r="D25" s="31"/>
      <c r="E25" s="30"/>
      <c r="F25" s="31"/>
      <c r="G25" s="30"/>
      <c r="H25" s="31"/>
      <c r="I25" s="30"/>
      <c r="J25" s="51"/>
      <c r="K25" s="30"/>
      <c r="L25" s="31"/>
    </row>
    <row r="26" spans="1:19" s="16" customFormat="1" ht="51" customHeight="1">
      <c r="A26" s="75"/>
      <c r="B26" s="75"/>
      <c r="C26" s="30"/>
      <c r="D26" s="31"/>
      <c r="E26" s="30"/>
      <c r="F26" s="31"/>
      <c r="G26" s="30"/>
      <c r="H26" s="31"/>
      <c r="I26" s="30"/>
      <c r="J26" s="51"/>
      <c r="K26" s="30"/>
      <c r="L26" s="31"/>
    </row>
    <row r="27" spans="1:19" s="16" customFormat="1" ht="39.950000000000003" customHeight="1" thickBot="1">
      <c r="A27" s="17" t="s">
        <v>11</v>
      </c>
      <c r="B27" s="78" t="s">
        <v>12</v>
      </c>
      <c r="C27" s="79"/>
      <c r="D27" s="79"/>
      <c r="E27" s="79"/>
      <c r="F27" s="80"/>
      <c r="G27" s="28" t="s">
        <v>13</v>
      </c>
      <c r="H27" s="29"/>
      <c r="I27" s="29"/>
      <c r="J27" s="29"/>
      <c r="K27" s="29"/>
      <c r="L27" s="29"/>
      <c r="M27" s="44"/>
    </row>
    <row r="28" spans="1:19" s="16" customFormat="1" ht="39.950000000000003" customHeight="1" thickTop="1">
      <c r="A28" s="76" t="s">
        <v>14</v>
      </c>
      <c r="B28" s="81" t="s">
        <v>19</v>
      </c>
      <c r="C28" s="82"/>
      <c r="D28" s="82"/>
      <c r="E28" s="82"/>
      <c r="F28" s="83"/>
      <c r="G28" s="34" t="s">
        <v>22</v>
      </c>
      <c r="H28" s="20"/>
      <c r="I28" s="21"/>
      <c r="J28" s="22"/>
      <c r="K28" s="48"/>
      <c r="L28" s="49"/>
      <c r="M28" s="50"/>
    </row>
    <row r="29" spans="1:19" s="16" customFormat="1" ht="39.950000000000003" customHeight="1">
      <c r="A29" s="77"/>
      <c r="B29" s="84"/>
      <c r="C29" s="85"/>
      <c r="D29" s="85"/>
      <c r="E29" s="85"/>
      <c r="F29" s="86"/>
      <c r="G29" s="23" t="s">
        <v>21</v>
      </c>
      <c r="H29" s="24"/>
      <c r="I29" s="25"/>
      <c r="J29" s="26"/>
      <c r="K29" s="39"/>
      <c r="L29" s="40"/>
      <c r="M29" s="41"/>
    </row>
    <row r="30" spans="1:19" s="19" customFormat="1" ht="39.950000000000003" customHeight="1">
      <c r="A30" s="89" t="s">
        <v>26</v>
      </c>
      <c r="B30" s="90" t="s">
        <v>27</v>
      </c>
      <c r="C30" s="91"/>
      <c r="D30" s="91"/>
      <c r="E30" s="91"/>
      <c r="F30" s="92"/>
      <c r="G30" s="45" t="s">
        <v>29</v>
      </c>
      <c r="H30" s="46"/>
      <c r="I30" s="47"/>
      <c r="J30" s="43"/>
      <c r="K30" s="42"/>
      <c r="L30" s="37"/>
      <c r="M30" s="38"/>
      <c r="N30" s="16"/>
      <c r="O30" s="16"/>
      <c r="P30" s="16"/>
      <c r="Q30" s="16"/>
      <c r="R30" s="16"/>
      <c r="S30" s="16"/>
    </row>
    <row r="31" spans="1:19" s="19" customFormat="1" ht="39.950000000000003" customHeight="1">
      <c r="A31" s="77"/>
      <c r="B31" s="84"/>
      <c r="C31" s="85"/>
      <c r="D31" s="85"/>
      <c r="E31" s="85"/>
      <c r="F31" s="86"/>
      <c r="G31" s="23" t="s">
        <v>28</v>
      </c>
      <c r="H31" s="24"/>
      <c r="I31" s="25"/>
      <c r="J31" s="26"/>
      <c r="K31" s="39"/>
      <c r="L31" s="40"/>
      <c r="M31" s="41"/>
      <c r="N31" s="16"/>
      <c r="O31" s="16"/>
      <c r="P31" s="16"/>
      <c r="Q31" s="16"/>
      <c r="R31" s="16"/>
      <c r="S31" s="16"/>
    </row>
    <row r="32" spans="1:19" s="19" customFormat="1" ht="32.25">
      <c r="N32" s="16"/>
      <c r="O32" s="16"/>
      <c r="P32" s="16"/>
      <c r="Q32" s="16"/>
      <c r="R32" s="16"/>
      <c r="S32" s="16"/>
    </row>
    <row r="33" spans="1:21" ht="40.5" customHeight="1">
      <c r="N33" s="16"/>
      <c r="O33" s="16"/>
      <c r="P33" s="16"/>
      <c r="Q33" s="16"/>
      <c r="R33" s="16"/>
      <c r="S33" s="16"/>
      <c r="T33" s="18"/>
      <c r="U33" s="18"/>
    </row>
    <row r="34" spans="1:21" ht="48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6"/>
      <c r="O34" s="16"/>
      <c r="P34" s="16"/>
      <c r="Q34" s="16"/>
      <c r="R34" s="16"/>
      <c r="S34" s="16"/>
      <c r="T34" s="18"/>
      <c r="U34" s="18"/>
    </row>
    <row r="35" spans="1:21" ht="45.75" customHeight="1">
      <c r="N35" s="16"/>
      <c r="O35" s="16"/>
      <c r="P35" s="16"/>
      <c r="Q35" s="16"/>
      <c r="R35" s="16"/>
      <c r="S35" s="16"/>
      <c r="T35" s="18"/>
      <c r="U35" s="18"/>
    </row>
    <row r="36" spans="1:21" ht="45.75" customHeight="1">
      <c r="N36" s="19"/>
      <c r="O36" s="19"/>
      <c r="P36" s="19"/>
      <c r="Q36" s="19"/>
      <c r="R36" s="19"/>
      <c r="S36" s="19"/>
      <c r="T36" s="18"/>
      <c r="U36" s="18"/>
    </row>
    <row r="37" spans="1:21" ht="45.75" customHeight="1">
      <c r="N37" s="19"/>
      <c r="O37" s="19"/>
      <c r="P37" s="19"/>
      <c r="Q37" s="19"/>
      <c r="R37" s="19"/>
      <c r="S37" s="19"/>
    </row>
    <row r="38" spans="1:21" ht="45.75" customHeight="1">
      <c r="N38" s="19"/>
      <c r="O38" s="19"/>
      <c r="P38" s="19"/>
      <c r="Q38" s="19"/>
      <c r="R38" s="19"/>
      <c r="S38" s="19"/>
    </row>
    <row r="39" spans="1:21">
      <c r="N39" s="18"/>
      <c r="O39" s="18"/>
      <c r="P39" s="18"/>
      <c r="Q39" s="18"/>
      <c r="R39" s="18"/>
      <c r="S39" s="18"/>
    </row>
    <row r="40" spans="1:21">
      <c r="N40" s="18"/>
      <c r="O40" s="18"/>
      <c r="P40" s="18"/>
      <c r="Q40" s="18"/>
      <c r="R40" s="18"/>
      <c r="S40" s="18"/>
    </row>
    <row r="41" spans="1:21">
      <c r="N41" s="18"/>
      <c r="O41" s="18"/>
      <c r="P41" s="18"/>
      <c r="Q41" s="18"/>
      <c r="R41" s="18"/>
      <c r="S41" s="18"/>
    </row>
    <row r="42" spans="1:21">
      <c r="N42" s="18"/>
      <c r="O42" s="18"/>
      <c r="P42" s="18"/>
      <c r="Q42" s="18"/>
      <c r="R42" s="18"/>
      <c r="S42" s="18"/>
    </row>
  </sheetData>
  <mergeCells count="23">
    <mergeCell ref="G5:H5"/>
    <mergeCell ref="C5:F5"/>
    <mergeCell ref="A30:A31"/>
    <mergeCell ref="B30:F31"/>
    <mergeCell ref="M1:Q1"/>
    <mergeCell ref="P3:Q3"/>
    <mergeCell ref="A5:A9"/>
    <mergeCell ref="B5:B9"/>
    <mergeCell ref="I5:J5"/>
    <mergeCell ref="K5:L5"/>
    <mergeCell ref="C6:D8"/>
    <mergeCell ref="E6:F8"/>
    <mergeCell ref="G6:H8"/>
    <mergeCell ref="E9:F9"/>
    <mergeCell ref="I9:J9"/>
    <mergeCell ref="K9:L9"/>
    <mergeCell ref="K6:L8"/>
    <mergeCell ref="G9:H9"/>
    <mergeCell ref="I6:J8"/>
    <mergeCell ref="A25:B26"/>
    <mergeCell ref="A28:A29"/>
    <mergeCell ref="B27:F27"/>
    <mergeCell ref="B28:F29"/>
  </mergeCells>
  <phoneticPr fontId="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ペナン</vt:lpstr>
      <vt:lpstr>ペナン!Print_Area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2025-02-20T09:20:42Z</cp:lastPrinted>
  <dcterms:created xsi:type="dcterms:W3CDTF">2016-08-19T01:16:13Z</dcterms:created>
  <dcterms:modified xsi:type="dcterms:W3CDTF">2025-04-14T05:31:45Z</dcterms:modified>
</cp:coreProperties>
</file>