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910"/>
  </bookViews>
  <sheets>
    <sheet name="オークランド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オークランド!$A$1:$R$28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C12" i="1" l="1"/>
  <c r="D12" i="1" s="1"/>
  <c r="E14" i="1"/>
  <c r="F14" i="1" s="1"/>
  <c r="G14" i="1"/>
  <c r="H14" i="1" s="1"/>
  <c r="J14" i="1"/>
  <c r="K14" i="1"/>
  <c r="L14" i="1" s="1"/>
  <c r="E15" i="1"/>
  <c r="C15" i="1" s="1"/>
  <c r="D15" i="1" s="1"/>
  <c r="G15" i="1"/>
  <c r="H15" i="1"/>
  <c r="J15" i="1"/>
  <c r="K15" i="1"/>
  <c r="L15" i="1"/>
  <c r="E13" i="1"/>
  <c r="C13" i="1" s="1"/>
  <c r="D13" i="1" s="1"/>
  <c r="L10" i="1"/>
  <c r="K10" i="1"/>
  <c r="J10" i="1"/>
  <c r="G10" i="1"/>
  <c r="H10" i="1" s="1"/>
  <c r="F10" i="1"/>
  <c r="D10" i="1"/>
  <c r="F15" i="1" l="1"/>
  <c r="C14" i="1"/>
  <c r="D14" i="1" s="1"/>
  <c r="F13" i="1"/>
  <c r="G13" i="1"/>
  <c r="H13" i="1" s="1"/>
  <c r="J13" i="1"/>
  <c r="K13" i="1"/>
  <c r="L13" i="1" s="1"/>
  <c r="F11" i="1" l="1"/>
  <c r="G11" i="1"/>
  <c r="H11" i="1" s="1"/>
  <c r="J11" i="1"/>
  <c r="K11" i="1"/>
  <c r="L11" i="1" s="1"/>
  <c r="D11" i="1" l="1"/>
</calcChain>
</file>

<file path=xl/sharedStrings.xml><?xml version="1.0" encoding="utf-8"?>
<sst xmlns="http://schemas.openxmlformats.org/spreadsheetml/2006/main" count="42" uniqueCount="40">
  <si>
    <t xml:space="preserve">UPDATED :  </t>
    <phoneticPr fontId="14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</si>
  <si>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</si>
  <si>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</si>
  <si>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</si>
  <si>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</si>
  <si>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</si>
  <si>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</si>
  <si>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20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</si>
  <si>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</si>
  <si>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</si>
  <si>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</si>
  <si>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</si>
  <si>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</si>
  <si>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横浜 CFS</t>
    <rPh sb="0" eb="2">
      <t>ヨコハマ</t>
    </rPh>
    <phoneticPr fontId="4"/>
  </si>
  <si>
    <t>※CFS倉庫受付時間　9:00~16:00</t>
    <phoneticPr fontId="3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</si>
  <si>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4"/>
  </si>
  <si>
    <t>　　　　　　AUCKLAND SCHEDULE - 関東　　</t>
    <phoneticPr fontId="4"/>
  </si>
  <si>
    <t>山九
大井物流センター保税蔵置場</t>
    <rPh sb="0" eb="2">
      <t>サンキュウ</t>
    </rPh>
    <rPh sb="3" eb="5">
      <t>オオイ</t>
    </rPh>
    <rPh sb="5" eb="7">
      <t>ブツリュウ</t>
    </rPh>
    <rPh sb="11" eb="13">
      <t>ホゼイ</t>
    </rPh>
    <rPh sb="13" eb="14">
      <t>ゾウ</t>
    </rPh>
    <rPh sb="14" eb="15">
      <t>チ</t>
    </rPh>
    <rPh sb="15" eb="16">
      <t>ジョウ</t>
    </rPh>
    <phoneticPr fontId="3"/>
  </si>
  <si>
    <t>大田区東海4-7-4</t>
    <rPh sb="0" eb="3">
      <t>オオタク</t>
    </rPh>
    <rPh sb="3" eb="5">
      <t>トウカイ</t>
    </rPh>
    <phoneticPr fontId="4"/>
  </si>
  <si>
    <t>NACCS: 1FWR１</t>
    <phoneticPr fontId="4"/>
  </si>
  <si>
    <t>TEL: 03-5755-0039</t>
    <phoneticPr fontId="4"/>
  </si>
  <si>
    <t>山九
本牧埠頭D-CFS２号</t>
    <rPh sb="0" eb="2">
      <t>サンキュウ</t>
    </rPh>
    <rPh sb="3" eb="5">
      <t>ホンモク</t>
    </rPh>
    <rPh sb="5" eb="7">
      <t>フトウ</t>
    </rPh>
    <rPh sb="13" eb="14">
      <t>ゴウ</t>
    </rPh>
    <phoneticPr fontId="3"/>
  </si>
  <si>
    <t>横浜市中区本牧埠頭1-10</t>
    <rPh sb="0" eb="3">
      <t>ヨコハマシ</t>
    </rPh>
    <rPh sb="3" eb="5">
      <t>ナカク</t>
    </rPh>
    <rPh sb="5" eb="7">
      <t>ホンモク</t>
    </rPh>
    <rPh sb="7" eb="9">
      <t>フトウ</t>
    </rPh>
    <phoneticPr fontId="4"/>
  </si>
  <si>
    <t>NACCS: 2EJT3</t>
    <phoneticPr fontId="3"/>
  </si>
  <si>
    <t>TEL: 045-622-6105</t>
    <phoneticPr fontId="4"/>
  </si>
  <si>
    <t>TYO</t>
    <phoneticPr fontId="4"/>
  </si>
  <si>
    <t>TYO</t>
    <phoneticPr fontId="4"/>
  </si>
  <si>
    <t>YOK</t>
    <phoneticPr fontId="4"/>
  </si>
  <si>
    <t>AKL</t>
    <phoneticPr fontId="4"/>
  </si>
  <si>
    <t>V</t>
    <phoneticPr fontId="3"/>
  </si>
  <si>
    <t>28 DAYS</t>
    <phoneticPr fontId="4"/>
  </si>
  <si>
    <t>No Service</t>
    <phoneticPr fontId="3"/>
  </si>
  <si>
    <t>184S</t>
    <phoneticPr fontId="3"/>
  </si>
  <si>
    <t>VOLANS</t>
    <phoneticPr fontId="3"/>
  </si>
  <si>
    <t>042S</t>
    <phoneticPr fontId="3"/>
  </si>
  <si>
    <t>523S</t>
    <phoneticPr fontId="3"/>
  </si>
  <si>
    <t>GSL KITHIRA</t>
    <phoneticPr fontId="3"/>
  </si>
  <si>
    <t>★NAVIOS MIAMI</t>
    <phoneticPr fontId="3"/>
  </si>
  <si>
    <t>NYK FUSHIMI</t>
    <phoneticPr fontId="3"/>
  </si>
  <si>
    <t>132S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</si>
</sst>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trike/>
      <sz val="24"/>
      <name val="Meiryo UI"/>
      <family val="3"/>
      <charset val="128"/>
    </font>
    <font>
      <b/>
      <strike/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>
      <alignment vertical="center"/>
    </xf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1" fillId="0" borderId="0"/>
  </cellStyleXfs>
  <cellXfs count="97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2" fillId="0" borderId="0" xfId="1" applyFont="1" applyFill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4" fillId="0" borderId="0" xfId="2" applyFont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21" fillId="0" borderId="12" xfId="1" applyFont="1" applyBorder="1" applyAlignment="1">
      <alignment horizontal="center" vertical="center"/>
    </xf>
    <xf numFmtId="0" fontId="26" fillId="0" borderId="6" xfId="1" applyFont="1" applyBorder="1" applyAlignment="1">
      <alignment horizontal="left" vertical="center"/>
    </xf>
    <xf numFmtId="0" fontId="26" fillId="0" borderId="0" xfId="1" applyFont="1" applyBorder="1" applyAlignment="1"/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7" fillId="0" borderId="7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11" xfId="1" applyFont="1" applyBorder="1" applyAlignment="1"/>
    <xf numFmtId="0" fontId="26" fillId="0" borderId="11" xfId="1" applyFont="1" applyBorder="1" applyAlignment="1">
      <alignment horizontal="left" vertical="center"/>
    </xf>
    <xf numFmtId="0" fontId="26" fillId="0" borderId="11" xfId="1" applyFont="1" applyBorder="1" applyAlignment="1">
      <alignment vertical="center"/>
    </xf>
    <xf numFmtId="0" fontId="27" fillId="0" borderId="2" xfId="1" applyFont="1" applyBorder="1" applyAlignment="1">
      <alignment horizontal="right" vertical="center"/>
    </xf>
    <xf numFmtId="0" fontId="26" fillId="0" borderId="8" xfId="1" applyFont="1" applyBorder="1" applyAlignment="1">
      <alignment horizontal="left" vertical="center"/>
    </xf>
    <xf numFmtId="0" fontId="26" fillId="0" borderId="10" xfId="1" applyFont="1" applyBorder="1" applyAlignment="1"/>
    <xf numFmtId="0" fontId="26" fillId="0" borderId="10" xfId="1" applyFont="1" applyBorder="1" applyAlignment="1">
      <alignment horizontal="left" vertical="center"/>
    </xf>
    <xf numFmtId="0" fontId="26" fillId="0" borderId="10" xfId="1" applyFont="1" applyBorder="1" applyAlignment="1">
      <alignment vertical="center"/>
    </xf>
    <xf numFmtId="0" fontId="27" fillId="0" borderId="9" xfId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178" fontId="24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>
      <alignment horizontal="left" vertical="center"/>
    </xf>
    <xf numFmtId="0" fontId="13" fillId="3" borderId="26" xfId="1" applyNumberFormat="1" applyFont="1" applyFill="1" applyBorder="1" applyAlignment="1">
      <alignment vertical="center"/>
    </xf>
    <xf numFmtId="178" fontId="24" fillId="0" borderId="22" xfId="1" applyNumberFormat="1" applyFont="1" applyFill="1" applyBorder="1" applyAlignment="1">
      <alignment horizontal="left" vertical="center"/>
    </xf>
    <xf numFmtId="178" fontId="24" fillId="0" borderId="23" xfId="1" applyNumberFormat="1" applyFont="1" applyFill="1" applyBorder="1" applyAlignment="1">
      <alignment horizontal="center" vertical="center"/>
    </xf>
    <xf numFmtId="0" fontId="24" fillId="0" borderId="23" xfId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178" fontId="24" fillId="0" borderId="28" xfId="1" applyNumberFormat="1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178" fontId="25" fillId="0" borderId="23" xfId="1" applyNumberFormat="1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178" fontId="24" fillId="0" borderId="30" xfId="1" applyNumberFormat="1" applyFont="1" applyFill="1" applyBorder="1" applyAlignment="1">
      <alignment horizontal="left" vertical="center"/>
    </xf>
    <xf numFmtId="0" fontId="19" fillId="3" borderId="3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9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9" fillId="0" borderId="0" xfId="1" applyFont="1" applyFill="1" applyBorder="1" applyAlignment="1" applyProtection="1">
      <alignment horizontal="center"/>
      <protection locked="0"/>
    </xf>
    <xf numFmtId="0" fontId="29" fillId="0" borderId="10" xfId="1" applyFont="1" applyFill="1" applyBorder="1" applyAlignment="1" applyProtection="1">
      <alignment horizontal="center"/>
      <protection locked="0"/>
    </xf>
    <xf numFmtId="0" fontId="24" fillId="0" borderId="1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9" fillId="3" borderId="4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21" fillId="3" borderId="23" xfId="1" applyNumberFormat="1" applyFont="1" applyFill="1" applyBorder="1" applyAlignment="1">
      <alignment horizontal="center" vertical="center"/>
    </xf>
    <xf numFmtId="0" fontId="22" fillId="3" borderId="23" xfId="1" applyFont="1" applyFill="1" applyBorder="1" applyAlignment="1">
      <alignment horizontal="center" vertical="center" wrapText="1"/>
    </xf>
    <xf numFmtId="0" fontId="22" fillId="3" borderId="23" xfId="1" applyFont="1" applyFill="1" applyBorder="1" applyAlignment="1">
      <alignment horizontal="center" vertical="center"/>
    </xf>
    <xf numFmtId="0" fontId="22" fillId="3" borderId="24" xfId="1" applyFont="1" applyFill="1" applyBorder="1" applyAlignment="1">
      <alignment horizontal="center" vertical="center"/>
    </xf>
    <xf numFmtId="0" fontId="13" fillId="3" borderId="26" xfId="1" applyNumberFormat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3" fillId="3" borderId="26" xfId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178" fontId="33" fillId="0" borderId="23" xfId="1" applyNumberFormat="1" applyFont="1" applyFill="1" applyBorder="1" applyAlignment="1">
      <alignment horizontal="center" vertical="center"/>
    </xf>
    <xf numFmtId="0" fontId="33" fillId="0" borderId="23" xfId="1" applyFont="1" applyFill="1" applyBorder="1" applyAlignment="1">
      <alignment horizontal="center" vertical="center"/>
    </xf>
    <xf numFmtId="178" fontId="32" fillId="0" borderId="23" xfId="1" applyNumberFormat="1" applyFont="1" applyFill="1" applyBorder="1" applyAlignment="1">
      <alignment horizontal="center" vertical="center"/>
    </xf>
    <xf numFmtId="0" fontId="32" fillId="0" borderId="23" xfId="1" applyFont="1" applyFill="1" applyBorder="1" applyAlignment="1">
      <alignment horizontal="center" vertical="center"/>
    </xf>
    <xf numFmtId="0" fontId="32" fillId="0" borderId="24" xfId="1" applyFont="1" applyFill="1" applyBorder="1" applyAlignment="1">
      <alignment horizontal="center" vertical="center"/>
    </xf>
  </cellXfs>
  <cellStyles count="16">
    <cellStyle name="パーセント 2" xfId="10"/>
    <cellStyle name="パーセント 3" xfId="9"/>
    <cellStyle name="標準" xfId="0" builtinId="0"/>
    <cellStyle name="標準 10" xfId="15"/>
    <cellStyle name="標準 2" xfId="1"/>
    <cellStyle name="標準 2 2" xfId="12"/>
    <cellStyle name="標準 3" xfId="11"/>
    <cellStyle name="標準 3 2 2 2 2" xfId="13"/>
    <cellStyle name="標準 3 2 3 2" xfId="14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5</xdr:col>
      <xdr:colOff>261937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8917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 New Zealand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1023938</xdr:colOff>
      <xdr:row>16</xdr:row>
      <xdr:rowOff>581024</xdr:rowOff>
    </xdr:from>
    <xdr:ext cx="3452814" cy="1728788"/>
    <xdr:sp macro="" textlink="">
      <xdr:nvSpPr>
        <xdr:cNvPr id="13" name="テキスト ボックス 12"/>
        <xdr:cNvSpPr txBox="1"/>
      </xdr:nvSpPr>
      <xdr:spPr>
        <a:xfrm>
          <a:off x="1023938" y="10391774"/>
          <a:ext cx="3452814" cy="17287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1230313</xdr:colOff>
      <xdr:row>13</xdr:row>
      <xdr:rowOff>23810</xdr:rowOff>
    </xdr:from>
    <xdr:to>
      <xdr:col>17</xdr:col>
      <xdr:colOff>190499</xdr:colOff>
      <xdr:row>25</xdr:row>
      <xdr:rowOff>500061</xdr:rowOff>
    </xdr:to>
    <xdr:sp macro="" textlink="">
      <xdr:nvSpPr>
        <xdr:cNvPr id="14" name="テキスト ボックス 13"/>
        <xdr:cNvSpPr txBox="1"/>
      </xdr:nvSpPr>
      <xdr:spPr>
        <a:xfrm>
          <a:off x="17589501" y="8453435"/>
          <a:ext cx="8247061" cy="8763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13</xdr:col>
      <xdr:colOff>714375</xdr:colOff>
      <xdr:row>3</xdr:row>
      <xdr:rowOff>1</xdr:rowOff>
    </xdr:from>
    <xdr:to>
      <xdr:col>16</xdr:col>
      <xdr:colOff>0</xdr:colOff>
      <xdr:row>11</xdr:row>
      <xdr:rowOff>666751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83313" y="2119314"/>
          <a:ext cx="4953000" cy="5595937"/>
        </a:xfrm>
        <a:prstGeom prst="rect">
          <a:avLst/>
        </a:prstGeom>
      </xdr:spPr>
    </xdr:pic>
    <xdr:clientData/>
  </xdr:twoCellAnchor>
  <xdr:twoCellAnchor>
    <xdr:from>
      <xdr:col>1</xdr:col>
      <xdr:colOff>1262063</xdr:colOff>
      <xdr:row>16</xdr:row>
      <xdr:rowOff>214316</xdr:rowOff>
    </xdr:from>
    <xdr:to>
      <xdr:col>11</xdr:col>
      <xdr:colOff>23812</xdr:colOff>
      <xdr:row>20</xdr:row>
      <xdr:rowOff>452442</xdr:rowOff>
    </xdr:to>
    <xdr:grpSp>
      <xdr:nvGrpSpPr>
        <xdr:cNvPr id="17" name="グループ化 16"/>
        <xdr:cNvGrpSpPr/>
      </xdr:nvGrpSpPr>
      <xdr:grpSpPr>
        <a:xfrm>
          <a:off x="5834063" y="10715629"/>
          <a:ext cx="9882187" cy="3000376"/>
          <a:chOff x="26989348" y="2748379"/>
          <a:chExt cx="9302750" cy="4445000"/>
        </a:xfrm>
      </xdr:grpSpPr>
      <xdr:sp macro="" textlink="">
        <xdr:nvSpPr>
          <xdr:cNvPr id="18" name="円/楕円 17"/>
          <xdr:cNvSpPr/>
        </xdr:nvSpPr>
        <xdr:spPr>
          <a:xfrm>
            <a:off x="26989348" y="2748379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373442" y="3557131"/>
            <a:ext cx="6873978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S42"/>
  <sheetViews>
    <sheetView showGridLines="0" tabSelected="1" showWhiteSpace="0" view="pageBreakPreview" zoomScale="40" zoomScaleNormal="40" zoomScaleSheetLayoutView="40" zoomScalePageLayoutView="40" workbookViewId="0">
      <selection activeCell="P3" sqref="P3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5" width="23.875" customWidth="1"/>
    <col min="16" max="16" width="27" customWidth="1"/>
    <col min="17" max="17" width="23.875" customWidth="1"/>
    <col min="18" max="18" width="15.75" customWidth="1"/>
    <col min="19" max="19" width="14.75" customWidth="1"/>
  </cols>
  <sheetData>
    <row r="1" spans="1:19" s="4" customFormat="1" ht="69.75" customHeight="1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8" t="s">
        <v>15</v>
      </c>
      <c r="N1" s="78"/>
      <c r="O1" s="78"/>
      <c r="P1" s="78"/>
      <c r="Q1" s="78"/>
      <c r="R1" s="3"/>
    </row>
    <row r="2" spans="1:19" s="5" customFormat="1" ht="30" customHeight="1"/>
    <row r="3" spans="1:19" s="4" customFormat="1" ht="66.75" customHeight="1">
      <c r="A3" s="6"/>
      <c r="B3" s="7"/>
      <c r="C3" s="7"/>
      <c r="D3" s="7"/>
      <c r="E3" s="7"/>
      <c r="F3" s="7"/>
      <c r="G3" s="8"/>
      <c r="M3" s="7"/>
      <c r="N3" s="9"/>
      <c r="O3" s="10" t="s">
        <v>0</v>
      </c>
      <c r="P3" s="42">
        <v>45768</v>
      </c>
      <c r="Q3" s="43" t="s">
        <v>29</v>
      </c>
      <c r="R3" s="7"/>
      <c r="S3" s="7"/>
    </row>
    <row r="4" spans="1:19" s="13" customFormat="1" ht="91.5" customHeight="1">
      <c r="A4" s="11" t="s">
        <v>1</v>
      </c>
      <c r="B4" s="12"/>
      <c r="C4" s="12"/>
      <c r="D4" s="12"/>
      <c r="E4" s="12"/>
      <c r="F4" s="12"/>
      <c r="N4" s="14"/>
      <c r="O4" s="14"/>
      <c r="P4" s="14"/>
      <c r="Q4" s="14"/>
      <c r="R4" s="15"/>
      <c r="S4" s="14"/>
    </row>
    <row r="5" spans="1:19" s="16" customFormat="1" ht="37.5" customHeight="1">
      <c r="A5" s="58" t="s">
        <v>2</v>
      </c>
      <c r="B5" s="79" t="s">
        <v>3</v>
      </c>
      <c r="C5" s="79" t="s">
        <v>4</v>
      </c>
      <c r="D5" s="79"/>
      <c r="E5" s="79"/>
      <c r="F5" s="79"/>
      <c r="G5" s="79" t="s">
        <v>5</v>
      </c>
      <c r="H5" s="79"/>
      <c r="I5" s="79" t="s">
        <v>6</v>
      </c>
      <c r="J5" s="79"/>
      <c r="K5" s="82" t="s">
        <v>7</v>
      </c>
      <c r="L5" s="83"/>
      <c r="M5" s="40"/>
    </row>
    <row r="6" spans="1:19" s="16" customFormat="1" ht="37.5" customHeight="1">
      <c r="A6" s="59"/>
      <c r="B6" s="80"/>
      <c r="C6" s="84" t="s">
        <v>27</v>
      </c>
      <c r="D6" s="84"/>
      <c r="E6" s="85" t="s">
        <v>26</v>
      </c>
      <c r="F6" s="85"/>
      <c r="G6" s="86" t="s">
        <v>26</v>
      </c>
      <c r="H6" s="86"/>
      <c r="I6" s="84" t="s">
        <v>25</v>
      </c>
      <c r="J6" s="84"/>
      <c r="K6" s="86" t="s">
        <v>28</v>
      </c>
      <c r="L6" s="87"/>
      <c r="M6" s="40"/>
    </row>
    <row r="7" spans="1:19" s="16" customFormat="1" ht="37.5" customHeight="1">
      <c r="A7" s="59"/>
      <c r="B7" s="80"/>
      <c r="C7" s="84"/>
      <c r="D7" s="84"/>
      <c r="E7" s="85"/>
      <c r="F7" s="85"/>
      <c r="G7" s="86"/>
      <c r="H7" s="86"/>
      <c r="I7" s="84"/>
      <c r="J7" s="84"/>
      <c r="K7" s="86"/>
      <c r="L7" s="87"/>
      <c r="M7" s="40"/>
    </row>
    <row r="8" spans="1:19" s="16" customFormat="1" ht="37.5" customHeight="1">
      <c r="A8" s="59"/>
      <c r="B8" s="80"/>
      <c r="C8" s="84"/>
      <c r="D8" s="84"/>
      <c r="E8" s="85"/>
      <c r="F8" s="85"/>
      <c r="G8" s="86"/>
      <c r="H8" s="86"/>
      <c r="I8" s="84"/>
      <c r="J8" s="84"/>
      <c r="K8" s="86"/>
      <c r="L8" s="87"/>
      <c r="M8" s="17"/>
    </row>
    <row r="9" spans="1:19" s="16" customFormat="1" ht="37.5" customHeight="1">
      <c r="A9" s="60"/>
      <c r="B9" s="81"/>
      <c r="C9" s="88"/>
      <c r="D9" s="88"/>
      <c r="E9" s="47"/>
      <c r="F9" s="47"/>
      <c r="G9" s="47"/>
      <c r="H9" s="47"/>
      <c r="I9" s="89" t="s">
        <v>8</v>
      </c>
      <c r="J9" s="89"/>
      <c r="K9" s="90" t="s">
        <v>30</v>
      </c>
      <c r="L9" s="91"/>
      <c r="M9" s="40"/>
    </row>
    <row r="10" spans="1:19" s="18" customFormat="1" ht="54.75" customHeight="1">
      <c r="A10" s="48" t="s">
        <v>31</v>
      </c>
      <c r="B10" s="49"/>
      <c r="C10" s="92">
        <v>45771</v>
      </c>
      <c r="D10" s="93" t="str">
        <f>TEXT(C10,"aaa")</f>
        <v>木</v>
      </c>
      <c r="E10" s="92">
        <v>45772</v>
      </c>
      <c r="F10" s="93" t="str">
        <f>TEXT(E10,"aaa")</f>
        <v>金</v>
      </c>
      <c r="G10" s="94">
        <f>I10-1</f>
        <v>45778</v>
      </c>
      <c r="H10" s="95" t="str">
        <f>TEXT(G10,"aaa")</f>
        <v>木</v>
      </c>
      <c r="I10" s="94">
        <v>45779</v>
      </c>
      <c r="J10" s="95" t="str">
        <f>TEXT(I10,"aaa")</f>
        <v>金</v>
      </c>
      <c r="K10" s="94">
        <f>I10+28</f>
        <v>45807</v>
      </c>
      <c r="L10" s="96" t="str">
        <f>TEXT(K10,"aaa")</f>
        <v>金</v>
      </c>
      <c r="M10" s="41"/>
    </row>
    <row r="11" spans="1:19" s="18" customFormat="1" ht="54.75" customHeight="1">
      <c r="A11" s="48" t="s">
        <v>37</v>
      </c>
      <c r="B11" s="49" t="s">
        <v>32</v>
      </c>
      <c r="C11" s="55">
        <v>45747</v>
      </c>
      <c r="D11" s="56" t="str">
        <f t="shared" ref="D11:D12" si="0">TEXT(C11,"aaa")</f>
        <v>月</v>
      </c>
      <c r="E11" s="55">
        <v>45748</v>
      </c>
      <c r="F11" s="56" t="str">
        <f t="shared" ref="F11:F12" si="1">TEXT(E11,"aaa")</f>
        <v>火</v>
      </c>
      <c r="G11" s="49">
        <f t="shared" ref="G11:G12" si="2">I11-1</f>
        <v>45785</v>
      </c>
      <c r="H11" s="50" t="str">
        <f t="shared" ref="H11:H12" si="3">TEXT(G11,"aaa")</f>
        <v>木</v>
      </c>
      <c r="I11" s="49">
        <v>45786</v>
      </c>
      <c r="J11" s="50" t="str">
        <f t="shared" ref="J11:J12" si="4">TEXT(I11,"aaa")</f>
        <v>金</v>
      </c>
      <c r="K11" s="49">
        <f t="shared" ref="K11:K12" si="5">I11+28</f>
        <v>45814</v>
      </c>
      <c r="L11" s="51" t="str">
        <f t="shared" ref="L11:L12" si="6">TEXT(K11,"aaa")</f>
        <v>金</v>
      </c>
      <c r="M11" s="41"/>
    </row>
    <row r="12" spans="1:19" s="18" customFormat="1" ht="54.75" customHeight="1">
      <c r="A12" s="48" t="s">
        <v>33</v>
      </c>
      <c r="B12" s="49" t="s">
        <v>34</v>
      </c>
      <c r="C12" s="49">
        <f t="shared" ref="C12" si="7">E12-3</f>
        <v>45786</v>
      </c>
      <c r="D12" s="50" t="str">
        <f t="shared" si="0"/>
        <v>金</v>
      </c>
      <c r="E12" s="49">
        <f t="shared" ref="E12" si="8">I12-4</f>
        <v>45789</v>
      </c>
      <c r="F12" s="50" t="str">
        <f t="shared" si="1"/>
        <v>月</v>
      </c>
      <c r="G12" s="49">
        <f t="shared" si="2"/>
        <v>45792</v>
      </c>
      <c r="H12" s="50" t="str">
        <f t="shared" si="3"/>
        <v>木</v>
      </c>
      <c r="I12" s="49">
        <v>45793</v>
      </c>
      <c r="J12" s="50" t="str">
        <f t="shared" si="4"/>
        <v>金</v>
      </c>
      <c r="K12" s="49">
        <f t="shared" si="5"/>
        <v>45821</v>
      </c>
      <c r="L12" s="51" t="str">
        <f t="shared" si="6"/>
        <v>金</v>
      </c>
      <c r="M12" s="41"/>
    </row>
    <row r="13" spans="1:19" s="18" customFormat="1" ht="54.75" customHeight="1">
      <c r="A13" s="48" t="s">
        <v>31</v>
      </c>
      <c r="B13" s="49"/>
      <c r="C13" s="94">
        <f t="shared" ref="C13" si="9">E13-3</f>
        <v>45793</v>
      </c>
      <c r="D13" s="95" t="str">
        <f t="shared" ref="D13" si="10">TEXT(C13,"aaa")</f>
        <v>金</v>
      </c>
      <c r="E13" s="94">
        <f t="shared" ref="E13" si="11">I13-4</f>
        <v>45796</v>
      </c>
      <c r="F13" s="95" t="str">
        <f t="shared" ref="F13" si="12">TEXT(E13,"aaa")</f>
        <v>月</v>
      </c>
      <c r="G13" s="94">
        <f t="shared" ref="G13" si="13">I13-1</f>
        <v>45799</v>
      </c>
      <c r="H13" s="95" t="str">
        <f t="shared" ref="H13" si="14">TEXT(G13,"aaa")</f>
        <v>木</v>
      </c>
      <c r="I13" s="94">
        <v>45800</v>
      </c>
      <c r="J13" s="95" t="str">
        <f t="shared" ref="J13" si="15">TEXT(I13,"aaa")</f>
        <v>金</v>
      </c>
      <c r="K13" s="94">
        <f t="shared" ref="K13" si="16">I13+28</f>
        <v>45828</v>
      </c>
      <c r="L13" s="96" t="str">
        <f t="shared" ref="L13" si="17">TEXT(K13,"aaa")</f>
        <v>金</v>
      </c>
      <c r="M13" s="41"/>
    </row>
    <row r="14" spans="1:19" s="18" customFormat="1" ht="54.75" customHeight="1">
      <c r="A14" s="48" t="s">
        <v>36</v>
      </c>
      <c r="B14" s="49" t="s">
        <v>35</v>
      </c>
      <c r="C14" s="49">
        <f t="shared" ref="C14:C15" si="18">E14-3</f>
        <v>45800</v>
      </c>
      <c r="D14" s="50" t="str">
        <f t="shared" ref="D14:D15" si="19">TEXT(C14,"aaa")</f>
        <v>金</v>
      </c>
      <c r="E14" s="49">
        <f t="shared" ref="E14:E15" si="20">I14-4</f>
        <v>45803</v>
      </c>
      <c r="F14" s="50" t="str">
        <f t="shared" ref="F14:F15" si="21">TEXT(E14,"aaa")</f>
        <v>月</v>
      </c>
      <c r="G14" s="49">
        <f t="shared" ref="G14:G15" si="22">I14-1</f>
        <v>45806</v>
      </c>
      <c r="H14" s="50" t="str">
        <f t="shared" ref="H14:H15" si="23">TEXT(G14,"aaa")</f>
        <v>木</v>
      </c>
      <c r="I14" s="49">
        <v>45807</v>
      </c>
      <c r="J14" s="50" t="str">
        <f t="shared" ref="J14:J15" si="24">TEXT(I14,"aaa")</f>
        <v>金</v>
      </c>
      <c r="K14" s="49">
        <f t="shared" ref="K14:K15" si="25">I14+28</f>
        <v>45835</v>
      </c>
      <c r="L14" s="51" t="str">
        <f t="shared" ref="L14:L15" si="26">TEXT(K14,"aaa")</f>
        <v>金</v>
      </c>
      <c r="M14" s="19"/>
    </row>
    <row r="15" spans="1:19" s="18" customFormat="1" ht="54.75" customHeight="1">
      <c r="A15" s="57" t="s">
        <v>38</v>
      </c>
      <c r="B15" s="52" t="s">
        <v>39</v>
      </c>
      <c r="C15" s="52">
        <f t="shared" si="18"/>
        <v>45807</v>
      </c>
      <c r="D15" s="53" t="str">
        <f t="shared" si="19"/>
        <v>金</v>
      </c>
      <c r="E15" s="52">
        <f t="shared" si="20"/>
        <v>45810</v>
      </c>
      <c r="F15" s="53" t="str">
        <f t="shared" si="21"/>
        <v>月</v>
      </c>
      <c r="G15" s="52">
        <f t="shared" si="22"/>
        <v>45813</v>
      </c>
      <c r="H15" s="53" t="str">
        <f t="shared" si="23"/>
        <v>木</v>
      </c>
      <c r="I15" s="52">
        <v>45814</v>
      </c>
      <c r="J15" s="53" t="str">
        <f t="shared" si="24"/>
        <v>金</v>
      </c>
      <c r="K15" s="52">
        <f t="shared" si="25"/>
        <v>45842</v>
      </c>
      <c r="L15" s="54" t="str">
        <f t="shared" si="26"/>
        <v>金</v>
      </c>
      <c r="M15" s="41"/>
    </row>
    <row r="16" spans="1:19" s="18" customFormat="1" ht="54.75" customHeight="1">
      <c r="M16" s="41"/>
    </row>
    <row r="17" spans="1:20" s="18" customFormat="1" ht="54.75" customHeight="1">
      <c r="M17" s="41"/>
    </row>
    <row r="18" spans="1:20" s="18" customFormat="1" ht="54.75" customHeight="1">
      <c r="M18" s="41"/>
    </row>
    <row r="19" spans="1:20" s="18" customFormat="1" ht="54.75" customHeight="1">
      <c r="A19" s="46"/>
      <c r="B19" s="44"/>
      <c r="C19" s="44"/>
      <c r="D19" s="45"/>
      <c r="E19" s="44"/>
      <c r="F19" s="45"/>
      <c r="G19" s="44"/>
      <c r="H19" s="45"/>
      <c r="I19" s="44"/>
      <c r="J19" s="45"/>
      <c r="K19" s="44"/>
      <c r="L19" s="45"/>
      <c r="M19" s="41"/>
    </row>
    <row r="20" spans="1:20" s="18" customFormat="1" ht="54.75" customHeight="1">
      <c r="M20" s="41"/>
    </row>
    <row r="21" spans="1:20" s="18" customFormat="1" ht="54.75" customHeight="1">
      <c r="A21" s="46"/>
      <c r="B21" s="44"/>
      <c r="C21" s="44"/>
      <c r="D21" s="45"/>
      <c r="E21" s="44"/>
      <c r="F21" s="45"/>
      <c r="G21" s="44"/>
      <c r="H21" s="45"/>
      <c r="I21" s="44"/>
      <c r="J21" s="45"/>
      <c r="K21" s="44"/>
      <c r="L21" s="45"/>
      <c r="M21" s="41"/>
    </row>
    <row r="22" spans="1:20" s="18" customFormat="1" ht="54.75" customHeight="1">
      <c r="A22" s="72" t="s">
        <v>14</v>
      </c>
      <c r="B22" s="72"/>
      <c r="M22" s="41"/>
    </row>
    <row r="23" spans="1:20" s="18" customFormat="1" ht="54.75" customHeight="1">
      <c r="A23" s="73"/>
      <c r="B23" s="73"/>
      <c r="C23" s="44"/>
      <c r="D23" s="45"/>
      <c r="E23" s="44"/>
      <c r="F23" s="45"/>
      <c r="G23" s="44"/>
      <c r="H23" s="45"/>
      <c r="I23" s="44"/>
      <c r="J23" s="45"/>
      <c r="K23" s="44"/>
      <c r="L23" s="45"/>
      <c r="M23" s="41"/>
    </row>
    <row r="24" spans="1:20" s="18" customFormat="1" ht="54.75" customHeight="1" thickBot="1">
      <c r="A24" s="22" t="s">
        <v>9</v>
      </c>
      <c r="B24" s="61" t="s">
        <v>10</v>
      </c>
      <c r="C24" s="62"/>
      <c r="D24" s="62"/>
      <c r="E24" s="63"/>
      <c r="F24" s="61" t="s">
        <v>11</v>
      </c>
      <c r="G24" s="62"/>
      <c r="H24" s="62"/>
      <c r="I24" s="62"/>
      <c r="J24" s="62"/>
      <c r="K24" s="62"/>
      <c r="L24" s="63"/>
      <c r="M24" s="41"/>
    </row>
    <row r="25" spans="1:20" s="18" customFormat="1" ht="54.75" customHeight="1" thickTop="1">
      <c r="A25" s="77" t="s">
        <v>12</v>
      </c>
      <c r="B25" s="64" t="s">
        <v>17</v>
      </c>
      <c r="C25" s="65"/>
      <c r="D25" s="65"/>
      <c r="E25" s="66"/>
      <c r="F25" s="23" t="s">
        <v>18</v>
      </c>
      <c r="G25" s="24"/>
      <c r="H25" s="25"/>
      <c r="I25" s="26"/>
      <c r="J25" s="26"/>
      <c r="K25" s="26"/>
      <c r="L25" s="27" t="s">
        <v>19</v>
      </c>
      <c r="M25" s="41"/>
    </row>
    <row r="26" spans="1:20" s="18" customFormat="1" ht="54.75" customHeight="1">
      <c r="A26" s="71"/>
      <c r="B26" s="67"/>
      <c r="C26" s="68"/>
      <c r="D26" s="68"/>
      <c r="E26" s="69"/>
      <c r="F26" s="23" t="s">
        <v>20</v>
      </c>
      <c r="G26" s="24"/>
      <c r="H26" s="25"/>
      <c r="I26" s="26"/>
      <c r="J26" s="26"/>
      <c r="K26" s="26"/>
      <c r="L26" s="27"/>
      <c r="M26" s="20"/>
    </row>
    <row r="27" spans="1:20" s="16" customFormat="1" ht="52.5" customHeight="1">
      <c r="A27" s="70" t="s">
        <v>13</v>
      </c>
      <c r="B27" s="74" t="s">
        <v>21</v>
      </c>
      <c r="C27" s="75"/>
      <c r="D27" s="75"/>
      <c r="E27" s="76"/>
      <c r="F27" s="30" t="s">
        <v>22</v>
      </c>
      <c r="G27" s="31"/>
      <c r="H27" s="32"/>
      <c r="I27" s="33"/>
      <c r="J27" s="33"/>
      <c r="K27" s="33"/>
      <c r="L27" s="34" t="s">
        <v>23</v>
      </c>
      <c r="M27" s="17"/>
      <c r="N27" s="21"/>
      <c r="O27" s="21"/>
    </row>
    <row r="28" spans="1:20" s="16" customFormat="1" ht="52.5" customHeight="1">
      <c r="A28" s="71"/>
      <c r="B28" s="67"/>
      <c r="C28" s="68"/>
      <c r="D28" s="68"/>
      <c r="E28" s="69"/>
      <c r="F28" s="35" t="s">
        <v>24</v>
      </c>
      <c r="G28" s="36"/>
      <c r="H28" s="37"/>
      <c r="I28" s="38"/>
      <c r="J28" s="38"/>
      <c r="K28" s="38"/>
      <c r="L28" s="39"/>
      <c r="M28" s="17"/>
      <c r="N28" s="21"/>
      <c r="O28" s="21"/>
    </row>
    <row r="29" spans="1:20" s="16" customFormat="1" ht="30" customHeight="1">
      <c r="M29" s="17"/>
      <c r="N29" s="21"/>
      <c r="O29" s="21"/>
    </row>
    <row r="30" spans="1:20" s="16" customFormat="1" ht="52.5" customHeight="1">
      <c r="M30" s="17"/>
      <c r="N30" s="21"/>
      <c r="O30" s="21"/>
    </row>
    <row r="31" spans="1:20" s="16" customFormat="1" ht="52.5" customHeight="1">
      <c r="M31" s="17"/>
      <c r="N31" s="21"/>
      <c r="O31" s="21"/>
    </row>
    <row r="32" spans="1:20" s="16" customFormat="1" ht="52.5" customHeight="1">
      <c r="N32" s="17"/>
      <c r="O32" s="17"/>
      <c r="P32" s="17"/>
      <c r="Q32" s="17"/>
      <c r="R32" s="17"/>
      <c r="S32" s="21"/>
      <c r="T32" s="21"/>
    </row>
    <row r="33" spans="1:227" s="28" customFormat="1" ht="52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s="4" customFormat="1" ht="41.25" customHeight="1">
      <c r="R34" s="29"/>
      <c r="S34" s="29"/>
    </row>
    <row r="35" spans="1:227" s="4" customFormat="1" ht="41.25" customHeight="1">
      <c r="R35" s="29"/>
      <c r="S35" s="29"/>
    </row>
    <row r="36" spans="1:227" s="4" customFormat="1" ht="51" customHeight="1">
      <c r="A36"/>
      <c r="B36"/>
      <c r="C36"/>
      <c r="D36"/>
      <c r="E36"/>
      <c r="F36"/>
      <c r="G36"/>
      <c r="H36"/>
      <c r="I36"/>
      <c r="J36"/>
      <c r="K36"/>
      <c r="L36"/>
      <c r="R36" s="29"/>
      <c r="S36" s="29"/>
    </row>
    <row r="37" spans="1:227" ht="51" customHeight="1"/>
    <row r="38" spans="1:227" ht="51" customHeight="1"/>
    <row r="39" spans="1:227" ht="51" customHeight="1"/>
    <row r="40" spans="1:227" ht="48.75" customHeight="1"/>
    <row r="41" spans="1:227" ht="48.75" customHeight="1"/>
    <row r="42" spans="1:227" ht="48.75" customHeight="1"/>
  </sheetData>
  <mergeCells count="22">
    <mergeCell ref="M1:Q1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C9:D9"/>
    <mergeCell ref="I9:J9"/>
    <mergeCell ref="K9:L9"/>
    <mergeCell ref="A5:A9"/>
    <mergeCell ref="B24:E24"/>
    <mergeCell ref="F24:L24"/>
    <mergeCell ref="B25:E26"/>
    <mergeCell ref="A27:A28"/>
    <mergeCell ref="A22:B23"/>
    <mergeCell ref="B27:E28"/>
    <mergeCell ref="A25:A26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</vt:lpstr>
      <vt:lpstr>オークランド!Print_Area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2024-09-06T09:21:07Z</cp:lastPrinted>
  <dcterms:created xsi:type="dcterms:W3CDTF">2016-09-14T11:06:20Z</dcterms:created>
  <dcterms:modified xsi:type="dcterms:W3CDTF">2025-04-21T02:03:50Z</dcterms:modified>
</cp:coreProperties>
</file>